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февр. 2015" sheetId="1" r:id="rId1"/>
  </sheets>
  <definedNames>
    <definedName name="_xlnm.Print_Area" localSheetId="0">'янв.-февр. 2015'!$A$1:$Q$55</definedName>
  </definedNames>
  <calcPr fullCalcOnLoad="1"/>
</workbook>
</file>

<file path=xl/sharedStrings.xml><?xml version="1.0" encoding="utf-8"?>
<sst xmlns="http://schemas.openxmlformats.org/spreadsheetml/2006/main" count="80" uniqueCount="64">
  <si>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</si>
  <si>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</si>
  <si>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</si>
  <si>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</si>
  <si>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</si>
  <si>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</si>
  <si>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</si>
  <si>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</si>
  <si>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</si>
  <si>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</si>
  <si>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</si>
  <si>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</si>
  <si>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</si>
  <si>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</si>
  <si>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</si>
  <si>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</si>
  <si>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</si>
  <si>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</si>
  <si>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</si>
  <si>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</si>
  <si>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</si>
  <si>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</si>
  <si>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</si>
  <si>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</si>
  <si>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</si>
  <si>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</si>
  <si>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</si>
  <si>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</si>
  <si>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</si>
  <si>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</si>
  <si>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</si>
  <si>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</si>
  <si>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</si>
  <si>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</si>
  <si>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</si>
  <si>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</si>
  <si>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</si>
  <si>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</si>
  <si>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</si>
  <si>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</si>
  <si>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</si>
  <si>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</si>
  <si>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</si>
  <si>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</si>
  <si>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</si>
  <si>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</si>
  <si>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</si>
  <si>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</si>
  <si>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</si>
  <si>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</si>
  <si>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</si>
  <si>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</si>
  <si>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</si>
  <si>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</si>
  <si>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</si>
  <si>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</si>
  <si>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</si>
  <si>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</si>
  <si>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8 мес. 2017</t>
  </si>
  <si>
    <t>8 мес.  2017</t>
  </si>
  <si>
    <t>Статистическая отчетность по государственной регистрации актов гражданского состояния в Республике Татарстан за 8 мес. 2018 года</t>
  </si>
  <si>
    <t>8 мес. 2018</t>
  </si>
  <si>
    <t>8 мес.  2018</t>
  </si>
  <si>
    <t>Итого по РТ за 8 мес.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</si>
</sst>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64" fontId="24" fillId="28" borderId="13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4" fontId="24" fillId="28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center"/>
    </xf>
    <xf numFmtId="164" fontId="27" fillId="29" borderId="10" xfId="0" applyNumberFormat="1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0" borderId="10" xfId="0" applyFont="1" applyBorder="1" applyAlignment="1">
      <alignment vertical="top"/>
    </xf>
    <xf numFmtId="0" fontId="24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4" fillId="26" borderId="10" xfId="0" applyFont="1" applyFill="1" applyBorder="1" applyAlignment="1">
      <alignment/>
    </xf>
    <xf numFmtId="0" fontId="24" fillId="31" borderId="11" xfId="0" applyFont="1" applyFill="1" applyBorder="1" applyAlignment="1">
      <alignment horizontal="center"/>
    </xf>
    <xf numFmtId="0" fontId="24" fillId="31" borderId="12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4" fillId="31" borderId="13" xfId="0" applyFont="1" applyFill="1" applyBorder="1" applyAlignment="1">
      <alignment horizontal="center"/>
    </xf>
    <xf numFmtId="0" fontId="24" fillId="32" borderId="13" xfId="0" applyFont="1" applyFill="1" applyBorder="1" applyAlignment="1">
      <alignment horizontal="center"/>
    </xf>
    <xf numFmtId="164" fontId="24" fillId="32" borderId="13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64" fontId="24" fillId="32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164" fontId="28" fillId="30" borderId="10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164" fontId="24" fillId="30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7">
      <selection activeCell="P60" sqref="P6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75390625" style="0" customWidth="1"/>
    <col min="4" max="4" width="13.25390625" style="0" customWidth="1"/>
    <col min="5" max="5" width="9.875" style="0" customWidth="1"/>
    <col min="6" max="7" width="13.25390625" style="0" customWidth="1"/>
    <col min="8" max="8" width="10.125" style="0" customWidth="1"/>
    <col min="9" max="10" width="13.25390625" style="0" customWidth="1"/>
    <col min="11" max="11" width="10.25390625" style="0" customWidth="1"/>
    <col min="12" max="13" width="13.25390625" style="0" customWidth="1"/>
    <col min="14" max="14" width="11.00390625" style="0" customWidth="1"/>
    <col min="15" max="15" width="13.75390625" style="0" customWidth="1"/>
    <col min="16" max="16" width="13.25390625" style="0" customWidth="1"/>
    <col min="17" max="17" width="8.75390625" style="0" customWidth="1"/>
  </cols>
  <sheetData>
    <row r="1" spans="1:17" ht="9.7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2"/>
      <c r="P1" s="52"/>
      <c r="Q1" s="52"/>
    </row>
    <row r="2" spans="1:17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/>
      <c r="P2" s="55"/>
      <c r="Q2" s="55"/>
    </row>
    <row r="3" spans="1:17" ht="18.75" customHeight="1">
      <c r="A3" s="46" t="s">
        <v>0</v>
      </c>
      <c r="B3" s="47" t="s">
        <v>48</v>
      </c>
      <c r="C3" s="31" t="s">
        <v>49</v>
      </c>
      <c r="D3" s="31" t="s">
        <v>49</v>
      </c>
      <c r="E3" s="31"/>
      <c r="F3" s="8" t="s">
        <v>51</v>
      </c>
      <c r="G3" s="8" t="s">
        <v>51</v>
      </c>
      <c r="H3" s="8"/>
      <c r="I3" s="31" t="s">
        <v>50</v>
      </c>
      <c r="J3" s="31" t="s">
        <v>50</v>
      </c>
      <c r="K3" s="31"/>
      <c r="L3" s="8" t="s">
        <v>56</v>
      </c>
      <c r="M3" s="8" t="s">
        <v>56</v>
      </c>
      <c r="N3" s="9"/>
      <c r="O3" s="44" t="s">
        <v>57</v>
      </c>
      <c r="P3" s="44" t="s">
        <v>57</v>
      </c>
      <c r="Q3" s="31"/>
    </row>
    <row r="4" spans="1:17" ht="15.75">
      <c r="A4" s="46"/>
      <c r="B4" s="47"/>
      <c r="C4" s="32" t="s">
        <v>52</v>
      </c>
      <c r="D4" s="32" t="s">
        <v>52</v>
      </c>
      <c r="E4" s="33" t="s">
        <v>55</v>
      </c>
      <c r="F4" s="10"/>
      <c r="G4" s="10"/>
      <c r="H4" s="11" t="s">
        <v>55</v>
      </c>
      <c r="I4" s="32"/>
      <c r="J4" s="32"/>
      <c r="K4" s="33" t="s">
        <v>55</v>
      </c>
      <c r="L4" s="10"/>
      <c r="M4" s="10"/>
      <c r="N4" s="11" t="s">
        <v>55</v>
      </c>
      <c r="O4" s="32"/>
      <c r="P4" s="32"/>
      <c r="Q4" s="33" t="s">
        <v>55</v>
      </c>
    </row>
    <row r="5" spans="1:17" ht="15.75">
      <c r="A5" s="46"/>
      <c r="B5" s="47"/>
      <c r="C5" s="43" t="s">
        <v>58</v>
      </c>
      <c r="D5" s="43" t="s">
        <v>61</v>
      </c>
      <c r="E5" s="34"/>
      <c r="F5" s="42" t="s">
        <v>58</v>
      </c>
      <c r="G5" s="42" t="s">
        <v>62</v>
      </c>
      <c r="H5" s="12"/>
      <c r="I5" s="43" t="s">
        <v>58</v>
      </c>
      <c r="J5" s="34" t="s">
        <v>61</v>
      </c>
      <c r="K5" s="35"/>
      <c r="L5" s="12" t="s">
        <v>58</v>
      </c>
      <c r="M5" s="12" t="s">
        <v>61</v>
      </c>
      <c r="N5" s="13"/>
      <c r="O5" s="43" t="s">
        <v>59</v>
      </c>
      <c r="P5" s="34" t="s">
        <v>61</v>
      </c>
      <c r="Q5" s="35"/>
    </row>
    <row r="6" spans="1:17" ht="15">
      <c r="A6" s="2">
        <v>1</v>
      </c>
      <c r="B6" s="24" t="s">
        <v>1</v>
      </c>
      <c r="C6" s="36">
        <v>215</v>
      </c>
      <c r="D6" s="36">
        <v>163</v>
      </c>
      <c r="E6" s="39">
        <f>(D6-C6)/C6</f>
        <v>-0.24186046511627907</v>
      </c>
      <c r="F6" s="14">
        <v>340</v>
      </c>
      <c r="G6" s="14">
        <v>339</v>
      </c>
      <c r="H6" s="15">
        <f>(G6-F6)/F6</f>
        <v>-0.0029411764705882353</v>
      </c>
      <c r="I6" s="36">
        <v>104</v>
      </c>
      <c r="J6" s="36">
        <v>78</v>
      </c>
      <c r="K6" s="37">
        <f>(J6-I6)/I6</f>
        <v>-0.25</v>
      </c>
      <c r="L6" s="14">
        <v>70</v>
      </c>
      <c r="M6" s="14">
        <v>65</v>
      </c>
      <c r="N6" s="37">
        <f>(M6-L6)/L6</f>
        <v>-0.07142857142857142</v>
      </c>
      <c r="O6" s="36">
        <v>798</v>
      </c>
      <c r="P6" s="36">
        <v>695</v>
      </c>
      <c r="Q6" s="37">
        <f>(P6-O6)/O6</f>
        <v>-0.12907268170426064</v>
      </c>
    </row>
    <row r="7" spans="1:17" ht="15">
      <c r="A7" s="2">
        <f>A6+1</f>
        <v>2</v>
      </c>
      <c r="B7" s="24" t="s">
        <v>2</v>
      </c>
      <c r="C7" s="38">
        <v>445</v>
      </c>
      <c r="D7" s="38">
        <v>411</v>
      </c>
      <c r="E7" s="39">
        <f aca="true" t="shared" si="0" ref="E7:E55">(D7-C7)/C7</f>
        <v>-0.07640449438202247</v>
      </c>
      <c r="F7" s="16">
        <v>560</v>
      </c>
      <c r="G7" s="16">
        <v>572</v>
      </c>
      <c r="H7" s="15">
        <f aca="true" t="shared" si="1" ref="H7:H55">(G7-F7)/F7</f>
        <v>0.02142857142857143</v>
      </c>
      <c r="I7" s="38">
        <v>232</v>
      </c>
      <c r="J7" s="38">
        <v>218</v>
      </c>
      <c r="K7" s="39">
        <f aca="true" t="shared" si="2" ref="K7:K55">(J7-I7)/I7</f>
        <v>-0.0603448275862069</v>
      </c>
      <c r="L7" s="16">
        <v>151</v>
      </c>
      <c r="M7" s="16">
        <v>129</v>
      </c>
      <c r="N7" s="37">
        <f aca="true" t="shared" si="3" ref="N7:N53">(M7-L7)/L7</f>
        <v>-0.1456953642384106</v>
      </c>
      <c r="O7" s="38">
        <v>1468</v>
      </c>
      <c r="P7" s="38">
        <v>1424</v>
      </c>
      <c r="Q7" s="39">
        <f aca="true" t="shared" si="4" ref="Q7:Q55">(P7-O7)/O7</f>
        <v>-0.02997275204359673</v>
      </c>
    </row>
    <row r="8" spans="1:17" ht="15">
      <c r="A8" s="2">
        <f aca="true" t="shared" si="5" ref="A8:A36">A7+1</f>
        <v>3</v>
      </c>
      <c r="B8" s="24" t="s">
        <v>3</v>
      </c>
      <c r="C8" s="38">
        <v>124</v>
      </c>
      <c r="D8" s="38">
        <v>134</v>
      </c>
      <c r="E8" s="39">
        <f t="shared" si="0"/>
        <v>0.08064516129032258</v>
      </c>
      <c r="F8" s="16">
        <v>295</v>
      </c>
      <c r="G8" s="16">
        <v>282</v>
      </c>
      <c r="H8" s="15">
        <f t="shared" si="1"/>
        <v>-0.04406779661016949</v>
      </c>
      <c r="I8" s="38">
        <v>78</v>
      </c>
      <c r="J8" s="38">
        <v>63</v>
      </c>
      <c r="K8" s="39">
        <f t="shared" si="2"/>
        <v>-0.19230769230769232</v>
      </c>
      <c r="L8" s="16">
        <v>27</v>
      </c>
      <c r="M8" s="16">
        <v>51</v>
      </c>
      <c r="N8" s="37">
        <f t="shared" si="3"/>
        <v>0.8888888888888888</v>
      </c>
      <c r="O8" s="38">
        <v>549</v>
      </c>
      <c r="P8" s="38">
        <v>556</v>
      </c>
      <c r="Q8" s="39">
        <f t="shared" si="4"/>
        <v>0.012750455373406194</v>
      </c>
    </row>
    <row r="9" spans="1:17" ht="15">
      <c r="A9" s="2">
        <f t="shared" si="5"/>
        <v>4</v>
      </c>
      <c r="B9" s="25" t="s">
        <v>4</v>
      </c>
      <c r="C9" s="38">
        <v>141</v>
      </c>
      <c r="D9" s="38">
        <v>145</v>
      </c>
      <c r="E9" s="39">
        <f t="shared" si="0"/>
        <v>0.028368794326241134</v>
      </c>
      <c r="F9" s="16">
        <v>311</v>
      </c>
      <c r="G9" s="16">
        <v>287</v>
      </c>
      <c r="H9" s="15">
        <f t="shared" si="1"/>
        <v>-0.07717041800643087</v>
      </c>
      <c r="I9" s="38">
        <v>107</v>
      </c>
      <c r="J9" s="38">
        <v>100</v>
      </c>
      <c r="K9" s="39">
        <f t="shared" si="2"/>
        <v>-0.06542056074766354</v>
      </c>
      <c r="L9" s="16">
        <v>38</v>
      </c>
      <c r="M9" s="16">
        <v>46</v>
      </c>
      <c r="N9" s="37">
        <f t="shared" si="3"/>
        <v>0.21052631578947367</v>
      </c>
      <c r="O9" s="38">
        <v>623</v>
      </c>
      <c r="P9" s="38">
        <v>605</v>
      </c>
      <c r="Q9" s="39">
        <f t="shared" si="4"/>
        <v>-0.028892455858747994</v>
      </c>
    </row>
    <row r="10" spans="1:17" ht="15">
      <c r="A10" s="2">
        <f t="shared" si="5"/>
        <v>5</v>
      </c>
      <c r="B10" s="25" t="s">
        <v>5</v>
      </c>
      <c r="C10" s="38">
        <v>122</v>
      </c>
      <c r="D10" s="38">
        <v>106</v>
      </c>
      <c r="E10" s="39">
        <f t="shared" si="0"/>
        <v>-0.13114754098360656</v>
      </c>
      <c r="F10" s="16">
        <v>234</v>
      </c>
      <c r="G10" s="16">
        <v>271</v>
      </c>
      <c r="H10" s="15">
        <f t="shared" si="1"/>
        <v>0.1581196581196581</v>
      </c>
      <c r="I10" s="38">
        <v>100</v>
      </c>
      <c r="J10" s="38">
        <v>77</v>
      </c>
      <c r="K10" s="37">
        <f t="shared" si="2"/>
        <v>-0.23</v>
      </c>
      <c r="L10" s="16">
        <v>43</v>
      </c>
      <c r="M10" s="16">
        <v>36</v>
      </c>
      <c r="N10" s="37">
        <f t="shared" si="3"/>
        <v>-0.16279069767441862</v>
      </c>
      <c r="O10" s="38">
        <v>528</v>
      </c>
      <c r="P10" s="38">
        <v>525</v>
      </c>
      <c r="Q10" s="39">
        <f t="shared" si="4"/>
        <v>-0.005681818181818182</v>
      </c>
    </row>
    <row r="11" spans="1:17" ht="15">
      <c r="A11" s="2">
        <f t="shared" si="5"/>
        <v>6</v>
      </c>
      <c r="B11" s="26" t="s">
        <v>6</v>
      </c>
      <c r="C11" s="38">
        <v>66</v>
      </c>
      <c r="D11" s="38">
        <v>101</v>
      </c>
      <c r="E11" s="39">
        <f t="shared" si="0"/>
        <v>0.5303030303030303</v>
      </c>
      <c r="F11" s="16">
        <v>202</v>
      </c>
      <c r="G11" s="16">
        <v>198</v>
      </c>
      <c r="H11" s="15">
        <f t="shared" si="1"/>
        <v>-0.019801980198019802</v>
      </c>
      <c r="I11" s="38">
        <v>61</v>
      </c>
      <c r="J11" s="38">
        <v>52</v>
      </c>
      <c r="K11" s="39">
        <f t="shared" si="2"/>
        <v>-0.14754098360655737</v>
      </c>
      <c r="L11" s="16">
        <v>25</v>
      </c>
      <c r="M11" s="16">
        <v>35</v>
      </c>
      <c r="N11" s="37">
        <f t="shared" si="3"/>
        <v>0.4</v>
      </c>
      <c r="O11" s="38">
        <v>368</v>
      </c>
      <c r="P11" s="38">
        <v>406</v>
      </c>
      <c r="Q11" s="39">
        <f t="shared" si="4"/>
        <v>0.10326086956521739</v>
      </c>
    </row>
    <row r="12" spans="1:17" ht="15">
      <c r="A12" s="2">
        <f t="shared" si="5"/>
        <v>7</v>
      </c>
      <c r="B12" s="25" t="s">
        <v>7</v>
      </c>
      <c r="C12" s="38">
        <v>1880</v>
      </c>
      <c r="D12" s="38">
        <v>1702</v>
      </c>
      <c r="E12" s="39">
        <f t="shared" si="0"/>
        <v>-0.09468085106382979</v>
      </c>
      <c r="F12" s="16">
        <v>1479</v>
      </c>
      <c r="G12" s="16">
        <v>1621</v>
      </c>
      <c r="H12" s="15">
        <f t="shared" si="1"/>
        <v>0.09601081812035159</v>
      </c>
      <c r="I12" s="38">
        <v>1045</v>
      </c>
      <c r="J12" s="38">
        <v>893</v>
      </c>
      <c r="K12" s="39">
        <f t="shared" si="2"/>
        <v>-0.14545454545454545</v>
      </c>
      <c r="L12" s="16">
        <v>505</v>
      </c>
      <c r="M12" s="16">
        <v>507</v>
      </c>
      <c r="N12" s="37">
        <f t="shared" si="3"/>
        <v>0.0039603960396039604</v>
      </c>
      <c r="O12" s="38">
        <v>5186</v>
      </c>
      <c r="P12" s="38">
        <v>4961</v>
      </c>
      <c r="Q12" s="39">
        <f t="shared" si="4"/>
        <v>-0.04338603933667567</v>
      </c>
    </row>
    <row r="13" spans="1:17" ht="15">
      <c r="A13" s="2">
        <f t="shared" si="5"/>
        <v>8</v>
      </c>
      <c r="B13" s="25" t="s">
        <v>8</v>
      </c>
      <c r="C13" s="38">
        <v>36</v>
      </c>
      <c r="D13" s="38">
        <v>48</v>
      </c>
      <c r="E13" s="39">
        <f t="shared" si="0"/>
        <v>0.3333333333333333</v>
      </c>
      <c r="F13" s="16">
        <v>204</v>
      </c>
      <c r="G13" s="16">
        <v>228</v>
      </c>
      <c r="H13" s="15">
        <f t="shared" si="1"/>
        <v>0.11764705882352941</v>
      </c>
      <c r="I13" s="38">
        <v>55</v>
      </c>
      <c r="J13" s="38">
        <v>58</v>
      </c>
      <c r="K13" s="39">
        <f t="shared" si="2"/>
        <v>0.05454545454545454</v>
      </c>
      <c r="L13" s="16">
        <v>24</v>
      </c>
      <c r="M13" s="16">
        <v>17</v>
      </c>
      <c r="N13" s="37">
        <f t="shared" si="3"/>
        <v>-0.2916666666666667</v>
      </c>
      <c r="O13" s="38">
        <v>334</v>
      </c>
      <c r="P13" s="38">
        <v>367</v>
      </c>
      <c r="Q13" s="39">
        <f t="shared" si="4"/>
        <v>0.09880239520958084</v>
      </c>
    </row>
    <row r="14" spans="1:17" ht="15">
      <c r="A14" s="2">
        <f t="shared" si="5"/>
        <v>9</v>
      </c>
      <c r="B14" s="25" t="s">
        <v>9</v>
      </c>
      <c r="C14" s="38">
        <v>301</v>
      </c>
      <c r="D14" s="38">
        <v>269</v>
      </c>
      <c r="E14" s="39">
        <f t="shared" si="0"/>
        <v>-0.10631229235880399</v>
      </c>
      <c r="F14" s="16">
        <v>429</v>
      </c>
      <c r="G14" s="16">
        <v>447</v>
      </c>
      <c r="H14" s="15">
        <f t="shared" si="1"/>
        <v>0.04195804195804196</v>
      </c>
      <c r="I14" s="38">
        <v>209</v>
      </c>
      <c r="J14" s="38">
        <v>214</v>
      </c>
      <c r="K14" s="37">
        <f t="shared" si="2"/>
        <v>0.023923444976076555</v>
      </c>
      <c r="L14" s="16">
        <v>80</v>
      </c>
      <c r="M14" s="16">
        <v>81</v>
      </c>
      <c r="N14" s="37">
        <f t="shared" si="3"/>
        <v>0.0125</v>
      </c>
      <c r="O14" s="38">
        <v>1086</v>
      </c>
      <c r="P14" s="38">
        <v>1062</v>
      </c>
      <c r="Q14" s="39">
        <f t="shared" si="4"/>
        <v>-0.022099447513812154</v>
      </c>
    </row>
    <row r="15" spans="1:17" ht="15">
      <c r="A15" s="2">
        <f t="shared" si="5"/>
        <v>10</v>
      </c>
      <c r="B15" s="25" t="s">
        <v>10</v>
      </c>
      <c r="C15" s="38">
        <v>40</v>
      </c>
      <c r="D15" s="38">
        <v>50</v>
      </c>
      <c r="E15" s="39">
        <f t="shared" si="0"/>
        <v>0.25</v>
      </c>
      <c r="F15" s="16">
        <v>151</v>
      </c>
      <c r="G15" s="16">
        <v>106</v>
      </c>
      <c r="H15" s="15">
        <f t="shared" si="1"/>
        <v>-0.2980132450331126</v>
      </c>
      <c r="I15" s="38">
        <v>43</v>
      </c>
      <c r="J15" s="38">
        <v>49</v>
      </c>
      <c r="K15" s="39">
        <f t="shared" si="2"/>
        <v>0.13953488372093023</v>
      </c>
      <c r="L15" s="16">
        <v>24</v>
      </c>
      <c r="M15" s="16">
        <v>16</v>
      </c>
      <c r="N15" s="37">
        <f t="shared" si="3"/>
        <v>-0.3333333333333333</v>
      </c>
      <c r="O15" s="38">
        <v>263</v>
      </c>
      <c r="P15" s="38">
        <v>230</v>
      </c>
      <c r="Q15" s="39">
        <f t="shared" si="4"/>
        <v>-0.12547528517110265</v>
      </c>
    </row>
    <row r="16" spans="1:17" ht="15">
      <c r="A16" s="2">
        <f t="shared" si="5"/>
        <v>11</v>
      </c>
      <c r="B16" s="25" t="s">
        <v>11</v>
      </c>
      <c r="C16" s="38">
        <v>170</v>
      </c>
      <c r="D16" s="38">
        <v>226</v>
      </c>
      <c r="E16" s="39">
        <f t="shared" si="0"/>
        <v>0.32941176470588235</v>
      </c>
      <c r="F16" s="16">
        <v>291</v>
      </c>
      <c r="G16" s="16">
        <v>332</v>
      </c>
      <c r="H16" s="15">
        <f t="shared" si="1"/>
        <v>0.140893470790378</v>
      </c>
      <c r="I16" s="38">
        <v>122</v>
      </c>
      <c r="J16" s="38">
        <v>102</v>
      </c>
      <c r="K16" s="39">
        <f t="shared" si="2"/>
        <v>-0.16393442622950818</v>
      </c>
      <c r="L16" s="16">
        <v>82</v>
      </c>
      <c r="M16" s="16">
        <v>58</v>
      </c>
      <c r="N16" s="37">
        <f t="shared" si="3"/>
        <v>-0.2926829268292683</v>
      </c>
      <c r="O16" s="38">
        <v>712</v>
      </c>
      <c r="P16" s="38">
        <v>757</v>
      </c>
      <c r="Q16" s="39">
        <f t="shared" si="4"/>
        <v>0.06320224719101124</v>
      </c>
    </row>
    <row r="17" spans="1:17" ht="15">
      <c r="A17" s="2">
        <f t="shared" si="5"/>
        <v>12</v>
      </c>
      <c r="B17" s="25" t="s">
        <v>12</v>
      </c>
      <c r="C17" s="38">
        <v>197</v>
      </c>
      <c r="D17" s="38">
        <v>179</v>
      </c>
      <c r="E17" s="39">
        <f t="shared" si="0"/>
        <v>-0.09137055837563451</v>
      </c>
      <c r="F17" s="16">
        <v>236</v>
      </c>
      <c r="G17" s="16">
        <v>246</v>
      </c>
      <c r="H17" s="15">
        <f t="shared" si="1"/>
        <v>0.0423728813559322</v>
      </c>
      <c r="I17" s="38">
        <v>159</v>
      </c>
      <c r="J17" s="38">
        <v>152</v>
      </c>
      <c r="K17" s="39">
        <f t="shared" si="2"/>
        <v>-0.0440251572327044</v>
      </c>
      <c r="L17" s="16">
        <v>40</v>
      </c>
      <c r="M17" s="16">
        <v>37</v>
      </c>
      <c r="N17" s="37">
        <f t="shared" si="3"/>
        <v>-0.075</v>
      </c>
      <c r="O17" s="38">
        <v>649</v>
      </c>
      <c r="P17" s="38">
        <v>636</v>
      </c>
      <c r="Q17" s="39">
        <f t="shared" si="4"/>
        <v>-0.020030816640986132</v>
      </c>
    </row>
    <row r="18" spans="1:17" ht="15">
      <c r="A18" s="2">
        <f t="shared" si="5"/>
        <v>13</v>
      </c>
      <c r="B18" s="25" t="s">
        <v>13</v>
      </c>
      <c r="C18" s="38">
        <v>747</v>
      </c>
      <c r="D18" s="38">
        <v>694</v>
      </c>
      <c r="E18" s="39">
        <f t="shared" si="0"/>
        <v>-0.07095046854082998</v>
      </c>
      <c r="F18" s="16">
        <v>996</v>
      </c>
      <c r="G18" s="16">
        <v>969</v>
      </c>
      <c r="H18" s="15">
        <f t="shared" si="1"/>
        <v>-0.02710843373493976</v>
      </c>
      <c r="I18" s="38">
        <v>473</v>
      </c>
      <c r="J18" s="38">
        <v>426</v>
      </c>
      <c r="K18" s="37">
        <f t="shared" si="2"/>
        <v>-0.09936575052854123</v>
      </c>
      <c r="L18" s="16">
        <v>306</v>
      </c>
      <c r="M18" s="16">
        <v>275</v>
      </c>
      <c r="N18" s="37">
        <f t="shared" si="3"/>
        <v>-0.10130718954248366</v>
      </c>
      <c r="O18" s="38">
        <v>2690</v>
      </c>
      <c r="P18" s="38">
        <v>2519</v>
      </c>
      <c r="Q18" s="39">
        <f t="shared" si="4"/>
        <v>-0.06356877323420074</v>
      </c>
    </row>
    <row r="19" spans="1:17" ht="15">
      <c r="A19" s="2">
        <f t="shared" si="5"/>
        <v>14</v>
      </c>
      <c r="B19" s="25" t="s">
        <v>14</v>
      </c>
      <c r="C19" s="38">
        <v>252</v>
      </c>
      <c r="D19" s="38">
        <v>240</v>
      </c>
      <c r="E19" s="39">
        <f t="shared" si="0"/>
        <v>-0.047619047619047616</v>
      </c>
      <c r="F19" s="16">
        <v>421</v>
      </c>
      <c r="G19" s="16">
        <v>463</v>
      </c>
      <c r="H19" s="15">
        <f t="shared" si="1"/>
        <v>0.0997624703087886</v>
      </c>
      <c r="I19" s="38">
        <v>134</v>
      </c>
      <c r="J19" s="38">
        <v>147</v>
      </c>
      <c r="K19" s="39">
        <f t="shared" si="2"/>
        <v>0.09701492537313433</v>
      </c>
      <c r="L19" s="16">
        <v>79</v>
      </c>
      <c r="M19" s="16">
        <v>73</v>
      </c>
      <c r="N19" s="37">
        <f t="shared" si="3"/>
        <v>-0.0759493670886076</v>
      </c>
      <c r="O19" s="38">
        <v>922</v>
      </c>
      <c r="P19" s="38">
        <v>970</v>
      </c>
      <c r="Q19" s="37">
        <f t="shared" si="4"/>
        <v>0.052060737527114966</v>
      </c>
    </row>
    <row r="20" spans="1:17" ht="15">
      <c r="A20" s="2">
        <f t="shared" si="5"/>
        <v>15</v>
      </c>
      <c r="B20" s="25" t="s">
        <v>15</v>
      </c>
      <c r="C20" s="38">
        <v>59</v>
      </c>
      <c r="D20" s="38">
        <v>60</v>
      </c>
      <c r="E20" s="39">
        <f t="shared" si="0"/>
        <v>0.01694915254237288</v>
      </c>
      <c r="F20" s="16">
        <v>160</v>
      </c>
      <c r="G20" s="16">
        <v>178</v>
      </c>
      <c r="H20" s="15">
        <f t="shared" si="1"/>
        <v>0.1125</v>
      </c>
      <c r="I20" s="38">
        <v>30</v>
      </c>
      <c r="J20" s="38">
        <v>43</v>
      </c>
      <c r="K20" s="39">
        <f t="shared" si="2"/>
        <v>0.43333333333333335</v>
      </c>
      <c r="L20" s="16">
        <v>26</v>
      </c>
      <c r="M20" s="16">
        <v>30</v>
      </c>
      <c r="N20" s="37">
        <f t="shared" si="3"/>
        <v>0.15384615384615385</v>
      </c>
      <c r="O20" s="38">
        <v>298</v>
      </c>
      <c r="P20" s="38">
        <v>341</v>
      </c>
      <c r="Q20" s="37">
        <f t="shared" si="4"/>
        <v>0.14429530201342283</v>
      </c>
    </row>
    <row r="21" spans="1:17" ht="15">
      <c r="A21" s="2">
        <f t="shared" si="5"/>
        <v>16</v>
      </c>
      <c r="B21" s="25" t="s">
        <v>16</v>
      </c>
      <c r="C21" s="38">
        <v>260</v>
      </c>
      <c r="D21" s="38">
        <v>251</v>
      </c>
      <c r="E21" s="39">
        <f t="shared" si="0"/>
        <v>-0.03461538461538462</v>
      </c>
      <c r="F21" s="16">
        <v>360</v>
      </c>
      <c r="G21" s="16">
        <v>367</v>
      </c>
      <c r="H21" s="15">
        <f t="shared" si="1"/>
        <v>0.019444444444444445</v>
      </c>
      <c r="I21" s="38">
        <v>124</v>
      </c>
      <c r="J21" s="38">
        <v>134</v>
      </c>
      <c r="K21" s="39">
        <f t="shared" si="2"/>
        <v>0.08064516129032258</v>
      </c>
      <c r="L21" s="16">
        <v>86</v>
      </c>
      <c r="M21" s="16">
        <v>95</v>
      </c>
      <c r="N21" s="37">
        <f t="shared" si="3"/>
        <v>0.10465116279069768</v>
      </c>
      <c r="O21" s="38">
        <v>883</v>
      </c>
      <c r="P21" s="38">
        <v>895</v>
      </c>
      <c r="Q21" s="37">
        <f t="shared" si="4"/>
        <v>0.013590033975084938</v>
      </c>
    </row>
    <row r="22" spans="1:17" ht="15">
      <c r="A22" s="2">
        <f t="shared" si="5"/>
        <v>17</v>
      </c>
      <c r="B22" s="25" t="s">
        <v>17</v>
      </c>
      <c r="C22" s="38">
        <v>90</v>
      </c>
      <c r="D22" s="38">
        <v>79</v>
      </c>
      <c r="E22" s="39">
        <f t="shared" si="0"/>
        <v>-0.12222222222222222</v>
      </c>
      <c r="F22" s="16">
        <v>231</v>
      </c>
      <c r="G22" s="16">
        <v>265</v>
      </c>
      <c r="H22" s="15">
        <f t="shared" si="1"/>
        <v>0.1471861471861472</v>
      </c>
      <c r="I22" s="38">
        <v>65</v>
      </c>
      <c r="J22" s="38">
        <v>53</v>
      </c>
      <c r="K22" s="37">
        <f t="shared" si="2"/>
        <v>-0.18461538461538463</v>
      </c>
      <c r="L22" s="16">
        <v>30</v>
      </c>
      <c r="M22" s="16">
        <v>21</v>
      </c>
      <c r="N22" s="37">
        <f t="shared" si="3"/>
        <v>-0.3</v>
      </c>
      <c r="O22" s="38">
        <v>431</v>
      </c>
      <c r="P22" s="38">
        <v>427</v>
      </c>
      <c r="Q22" s="37">
        <f t="shared" si="4"/>
        <v>-0.009280742459396751</v>
      </c>
    </row>
    <row r="23" spans="1:17" ht="15">
      <c r="A23" s="2">
        <f t="shared" si="5"/>
        <v>18</v>
      </c>
      <c r="B23" s="25" t="s">
        <v>18</v>
      </c>
      <c r="C23" s="38">
        <v>653</v>
      </c>
      <c r="D23" s="38">
        <v>581</v>
      </c>
      <c r="E23" s="39">
        <f t="shared" si="0"/>
        <v>-0.11026033690658499</v>
      </c>
      <c r="F23" s="16">
        <v>590</v>
      </c>
      <c r="G23" s="16">
        <v>575</v>
      </c>
      <c r="H23" s="15">
        <f t="shared" si="1"/>
        <v>-0.025423728813559324</v>
      </c>
      <c r="I23" s="38">
        <v>385</v>
      </c>
      <c r="J23" s="38">
        <v>386</v>
      </c>
      <c r="K23" s="39">
        <f t="shared" si="2"/>
        <v>0.0025974025974025974</v>
      </c>
      <c r="L23" s="16">
        <v>219</v>
      </c>
      <c r="M23" s="16">
        <v>200</v>
      </c>
      <c r="N23" s="37">
        <f t="shared" si="3"/>
        <v>-0.0867579908675799</v>
      </c>
      <c r="O23" s="38">
        <v>1954</v>
      </c>
      <c r="P23" s="38">
        <v>1846</v>
      </c>
      <c r="Q23" s="37">
        <f t="shared" si="4"/>
        <v>-0.05527123848515865</v>
      </c>
    </row>
    <row r="24" spans="1:17" ht="15">
      <c r="A24" s="2">
        <f t="shared" si="5"/>
        <v>19</v>
      </c>
      <c r="B24" s="25" t="s">
        <v>19</v>
      </c>
      <c r="C24" s="38">
        <v>294</v>
      </c>
      <c r="D24" s="38">
        <v>267</v>
      </c>
      <c r="E24" s="39">
        <f t="shared" si="0"/>
        <v>-0.09183673469387756</v>
      </c>
      <c r="F24" s="16">
        <v>512</v>
      </c>
      <c r="G24" s="16">
        <v>495</v>
      </c>
      <c r="H24" s="15">
        <f t="shared" si="1"/>
        <v>-0.033203125</v>
      </c>
      <c r="I24" s="38">
        <v>207</v>
      </c>
      <c r="J24" s="38">
        <v>168</v>
      </c>
      <c r="K24" s="39">
        <f t="shared" si="2"/>
        <v>-0.18840579710144928</v>
      </c>
      <c r="L24" s="16">
        <v>126</v>
      </c>
      <c r="M24" s="16">
        <v>125</v>
      </c>
      <c r="N24" s="37">
        <f t="shared" si="3"/>
        <v>-0.007936507936507936</v>
      </c>
      <c r="O24" s="38">
        <v>1201</v>
      </c>
      <c r="P24" s="38">
        <v>1113</v>
      </c>
      <c r="Q24" s="37">
        <f t="shared" si="4"/>
        <v>-0.07327227310574522</v>
      </c>
    </row>
    <row r="25" spans="1:17" ht="15">
      <c r="A25" s="2">
        <f t="shared" si="5"/>
        <v>20</v>
      </c>
      <c r="B25" s="25" t="s">
        <v>20</v>
      </c>
      <c r="C25" s="38">
        <v>863</v>
      </c>
      <c r="D25" s="38">
        <v>904</v>
      </c>
      <c r="E25" s="39">
        <f t="shared" si="0"/>
        <v>0.047508690614136734</v>
      </c>
      <c r="F25" s="16">
        <v>1529</v>
      </c>
      <c r="G25" s="16">
        <v>1522</v>
      </c>
      <c r="H25" s="15">
        <f t="shared" si="1"/>
        <v>-0.004578155657292348</v>
      </c>
      <c r="I25" s="38">
        <v>643</v>
      </c>
      <c r="J25" s="38">
        <v>560</v>
      </c>
      <c r="K25" s="39">
        <f t="shared" si="2"/>
        <v>-0.1290824261275272</v>
      </c>
      <c r="L25" s="16">
        <v>378</v>
      </c>
      <c r="M25" s="16">
        <v>374</v>
      </c>
      <c r="N25" s="37">
        <f t="shared" si="3"/>
        <v>-0.010582010582010581</v>
      </c>
      <c r="O25" s="38">
        <v>3636</v>
      </c>
      <c r="P25" s="38">
        <v>3573</v>
      </c>
      <c r="Q25" s="37">
        <f t="shared" si="4"/>
        <v>-0.017326732673267328</v>
      </c>
    </row>
    <row r="26" spans="1:17" ht="15">
      <c r="A26" s="2">
        <f t="shared" si="5"/>
        <v>21</v>
      </c>
      <c r="B26" s="25" t="s">
        <v>21</v>
      </c>
      <c r="C26" s="38">
        <v>46</v>
      </c>
      <c r="D26" s="38">
        <v>34</v>
      </c>
      <c r="E26" s="39">
        <f t="shared" si="0"/>
        <v>-0.2608695652173913</v>
      </c>
      <c r="F26" s="16">
        <v>155</v>
      </c>
      <c r="G26" s="16">
        <v>159</v>
      </c>
      <c r="H26" s="15">
        <f t="shared" si="1"/>
        <v>0.025806451612903226</v>
      </c>
      <c r="I26" s="38">
        <v>39</v>
      </c>
      <c r="J26" s="38">
        <v>26</v>
      </c>
      <c r="K26" s="37">
        <f t="shared" si="2"/>
        <v>-0.3333333333333333</v>
      </c>
      <c r="L26" s="16">
        <v>20</v>
      </c>
      <c r="M26" s="16">
        <v>10</v>
      </c>
      <c r="N26" s="37">
        <f t="shared" si="3"/>
        <v>-0.5</v>
      </c>
      <c r="O26" s="38">
        <v>265</v>
      </c>
      <c r="P26" s="38">
        <v>236</v>
      </c>
      <c r="Q26" s="37">
        <f t="shared" si="4"/>
        <v>-0.10943396226415095</v>
      </c>
    </row>
    <row r="27" spans="1:17" ht="15">
      <c r="A27" s="2">
        <f t="shared" si="5"/>
        <v>22</v>
      </c>
      <c r="B27" s="25" t="s">
        <v>22</v>
      </c>
      <c r="C27" s="38">
        <v>51</v>
      </c>
      <c r="D27" s="38">
        <v>49</v>
      </c>
      <c r="E27" s="39">
        <f t="shared" si="0"/>
        <v>-0.0392156862745098</v>
      </c>
      <c r="F27" s="16">
        <v>171</v>
      </c>
      <c r="G27" s="16">
        <v>178</v>
      </c>
      <c r="H27" s="15">
        <f t="shared" si="1"/>
        <v>0.04093567251461988</v>
      </c>
      <c r="I27" s="38">
        <v>32</v>
      </c>
      <c r="J27" s="38">
        <v>34</v>
      </c>
      <c r="K27" s="39">
        <f t="shared" si="2"/>
        <v>0.0625</v>
      </c>
      <c r="L27" s="16">
        <v>25</v>
      </c>
      <c r="M27" s="16">
        <v>27</v>
      </c>
      <c r="N27" s="37">
        <f t="shared" si="3"/>
        <v>0.08</v>
      </c>
      <c r="O27" s="38">
        <v>293</v>
      </c>
      <c r="P27" s="38">
        <v>308</v>
      </c>
      <c r="Q27" s="37">
        <f t="shared" si="4"/>
        <v>0.051194539249146756</v>
      </c>
    </row>
    <row r="28" spans="1:17" ht="15">
      <c r="A28" s="2">
        <f t="shared" si="5"/>
        <v>23</v>
      </c>
      <c r="B28" s="25" t="s">
        <v>23</v>
      </c>
      <c r="C28" s="38">
        <v>327</v>
      </c>
      <c r="D28" s="38">
        <v>346</v>
      </c>
      <c r="E28" s="39">
        <f t="shared" si="0"/>
        <v>0.0581039755351682</v>
      </c>
      <c r="F28" s="16">
        <v>419</v>
      </c>
      <c r="G28" s="16">
        <v>409</v>
      </c>
      <c r="H28" s="15">
        <f t="shared" si="1"/>
        <v>-0.02386634844868735</v>
      </c>
      <c r="I28" s="38">
        <v>223</v>
      </c>
      <c r="J28" s="38">
        <v>182</v>
      </c>
      <c r="K28" s="39">
        <f t="shared" si="2"/>
        <v>-0.18385650224215247</v>
      </c>
      <c r="L28" s="16">
        <v>66</v>
      </c>
      <c r="M28" s="16">
        <v>80</v>
      </c>
      <c r="N28" s="37">
        <f t="shared" si="3"/>
        <v>0.21212121212121213</v>
      </c>
      <c r="O28" s="38">
        <v>1077</v>
      </c>
      <c r="P28" s="38">
        <v>1057</v>
      </c>
      <c r="Q28" s="37">
        <f t="shared" si="4"/>
        <v>-0.018570102135561744</v>
      </c>
    </row>
    <row r="29" spans="1:17" ht="15">
      <c r="A29" s="2">
        <f t="shared" si="5"/>
        <v>24</v>
      </c>
      <c r="B29" s="25" t="s">
        <v>24</v>
      </c>
      <c r="C29" s="38">
        <v>181</v>
      </c>
      <c r="D29" s="38">
        <v>175</v>
      </c>
      <c r="E29" s="39">
        <f t="shared" si="0"/>
        <v>-0.03314917127071823</v>
      </c>
      <c r="F29" s="16">
        <v>282</v>
      </c>
      <c r="G29" s="16">
        <v>294</v>
      </c>
      <c r="H29" s="15">
        <f t="shared" si="1"/>
        <v>0.0425531914893617</v>
      </c>
      <c r="I29" s="38">
        <v>74</v>
      </c>
      <c r="J29" s="38">
        <v>98</v>
      </c>
      <c r="K29" s="39">
        <f t="shared" si="2"/>
        <v>0.32432432432432434</v>
      </c>
      <c r="L29" s="16">
        <v>63</v>
      </c>
      <c r="M29" s="16">
        <v>78</v>
      </c>
      <c r="N29" s="37">
        <f t="shared" si="3"/>
        <v>0.23809523809523808</v>
      </c>
      <c r="O29" s="38">
        <v>659</v>
      </c>
      <c r="P29" s="38">
        <v>701</v>
      </c>
      <c r="Q29" s="37">
        <f t="shared" si="4"/>
        <v>0.0637329286798179</v>
      </c>
    </row>
    <row r="30" spans="1:17" ht="15">
      <c r="A30" s="2">
        <f t="shared" si="5"/>
        <v>25</v>
      </c>
      <c r="B30" s="25" t="s">
        <v>25</v>
      </c>
      <c r="C30" s="38">
        <v>551</v>
      </c>
      <c r="D30" s="38">
        <v>516</v>
      </c>
      <c r="E30" s="39">
        <f t="shared" si="0"/>
        <v>-0.06352087114337568</v>
      </c>
      <c r="F30" s="16">
        <v>793</v>
      </c>
      <c r="G30" s="16">
        <v>846</v>
      </c>
      <c r="H30" s="15">
        <f t="shared" si="1"/>
        <v>0.06683480453972257</v>
      </c>
      <c r="I30" s="38">
        <v>351</v>
      </c>
      <c r="J30" s="38">
        <v>364</v>
      </c>
      <c r="K30" s="37">
        <f t="shared" si="2"/>
        <v>0.037037037037037035</v>
      </c>
      <c r="L30" s="16">
        <v>209</v>
      </c>
      <c r="M30" s="16">
        <v>223</v>
      </c>
      <c r="N30" s="37">
        <f t="shared" si="3"/>
        <v>0.06698564593301436</v>
      </c>
      <c r="O30" s="38">
        <v>1987</v>
      </c>
      <c r="P30" s="38">
        <v>2045</v>
      </c>
      <c r="Q30" s="37">
        <f t="shared" si="4"/>
        <v>0.0291897332662305</v>
      </c>
    </row>
    <row r="31" spans="1:17" ht="15">
      <c r="A31" s="2">
        <f t="shared" si="5"/>
        <v>26</v>
      </c>
      <c r="B31" s="25" t="s">
        <v>26</v>
      </c>
      <c r="C31" s="38">
        <v>241</v>
      </c>
      <c r="D31" s="38">
        <v>205</v>
      </c>
      <c r="E31" s="39">
        <f t="shared" si="0"/>
        <v>-0.14937759336099585</v>
      </c>
      <c r="F31" s="16">
        <v>407</v>
      </c>
      <c r="G31" s="16">
        <v>444</v>
      </c>
      <c r="H31" s="15">
        <f t="shared" si="1"/>
        <v>0.09090909090909091</v>
      </c>
      <c r="I31" s="38">
        <v>158</v>
      </c>
      <c r="J31" s="38">
        <v>153</v>
      </c>
      <c r="K31" s="39">
        <f t="shared" si="2"/>
        <v>-0.03164556962025317</v>
      </c>
      <c r="L31" s="16">
        <v>68</v>
      </c>
      <c r="M31" s="16">
        <v>73</v>
      </c>
      <c r="N31" s="37">
        <f t="shared" si="3"/>
        <v>0.07352941176470588</v>
      </c>
      <c r="O31" s="38">
        <v>916</v>
      </c>
      <c r="P31" s="38">
        <v>904</v>
      </c>
      <c r="Q31" s="37">
        <f t="shared" si="4"/>
        <v>-0.013100436681222707</v>
      </c>
    </row>
    <row r="32" spans="1:17" ht="15">
      <c r="A32" s="2">
        <f t="shared" si="5"/>
        <v>27</v>
      </c>
      <c r="B32" s="25" t="s">
        <v>27</v>
      </c>
      <c r="C32" s="38">
        <v>179</v>
      </c>
      <c r="D32" s="38">
        <v>176</v>
      </c>
      <c r="E32" s="39">
        <f t="shared" si="0"/>
        <v>-0.01675977653631285</v>
      </c>
      <c r="F32" s="16">
        <v>229</v>
      </c>
      <c r="G32" s="16">
        <v>245</v>
      </c>
      <c r="H32" s="15">
        <f t="shared" si="1"/>
        <v>0.06986899563318777</v>
      </c>
      <c r="I32" s="38">
        <v>135</v>
      </c>
      <c r="J32" s="38">
        <v>112</v>
      </c>
      <c r="K32" s="39">
        <f t="shared" si="2"/>
        <v>-0.17037037037037037</v>
      </c>
      <c r="L32" s="16">
        <v>70</v>
      </c>
      <c r="M32" s="16">
        <v>59</v>
      </c>
      <c r="N32" s="37">
        <f t="shared" si="3"/>
        <v>-0.15714285714285714</v>
      </c>
      <c r="O32" s="38">
        <v>667</v>
      </c>
      <c r="P32" s="38">
        <v>635</v>
      </c>
      <c r="Q32" s="37">
        <f t="shared" si="4"/>
        <v>-0.047976011994003</v>
      </c>
    </row>
    <row r="33" spans="1:17" ht="15">
      <c r="A33" s="2">
        <f t="shared" si="5"/>
        <v>28</v>
      </c>
      <c r="B33" s="25" t="s">
        <v>28</v>
      </c>
      <c r="C33" s="38">
        <v>132</v>
      </c>
      <c r="D33" s="38">
        <v>130</v>
      </c>
      <c r="E33" s="39">
        <f t="shared" si="0"/>
        <v>-0.015151515151515152</v>
      </c>
      <c r="F33" s="16">
        <v>266</v>
      </c>
      <c r="G33" s="16">
        <v>329</v>
      </c>
      <c r="H33" s="15">
        <f t="shared" si="1"/>
        <v>0.23684210526315788</v>
      </c>
      <c r="I33" s="38">
        <v>79</v>
      </c>
      <c r="J33" s="38">
        <v>72</v>
      </c>
      <c r="K33" s="39">
        <f t="shared" si="2"/>
        <v>-0.08860759493670886</v>
      </c>
      <c r="L33" s="16">
        <v>59</v>
      </c>
      <c r="M33" s="16">
        <v>60</v>
      </c>
      <c r="N33" s="37">
        <f t="shared" si="3"/>
        <v>0.01694915254237288</v>
      </c>
      <c r="O33" s="38">
        <v>574</v>
      </c>
      <c r="P33" s="38">
        <v>616</v>
      </c>
      <c r="Q33" s="37">
        <f t="shared" si="4"/>
        <v>0.07317073170731707</v>
      </c>
    </row>
    <row r="34" spans="1:17" ht="15">
      <c r="A34" s="2">
        <f t="shared" si="5"/>
        <v>29</v>
      </c>
      <c r="B34" s="25" t="s">
        <v>29</v>
      </c>
      <c r="C34" s="38">
        <v>103</v>
      </c>
      <c r="D34" s="38">
        <v>113</v>
      </c>
      <c r="E34" s="39">
        <f t="shared" si="0"/>
        <v>0.0970873786407767</v>
      </c>
      <c r="F34" s="16">
        <v>233</v>
      </c>
      <c r="G34" s="16">
        <v>226</v>
      </c>
      <c r="H34" s="15">
        <f t="shared" si="1"/>
        <v>-0.030042918454935622</v>
      </c>
      <c r="I34" s="38">
        <v>95</v>
      </c>
      <c r="J34" s="38">
        <v>85</v>
      </c>
      <c r="K34" s="37">
        <f t="shared" si="2"/>
        <v>-0.10526315789473684</v>
      </c>
      <c r="L34" s="16">
        <v>36</v>
      </c>
      <c r="M34" s="16">
        <v>40</v>
      </c>
      <c r="N34" s="37">
        <f t="shared" si="3"/>
        <v>0.1111111111111111</v>
      </c>
      <c r="O34" s="38">
        <v>485</v>
      </c>
      <c r="P34" s="38">
        <v>485</v>
      </c>
      <c r="Q34" s="37">
        <f t="shared" si="4"/>
        <v>0</v>
      </c>
    </row>
    <row r="35" spans="1:17" ht="15">
      <c r="A35" s="2">
        <f t="shared" si="5"/>
        <v>30</v>
      </c>
      <c r="B35" s="25" t="s">
        <v>30</v>
      </c>
      <c r="C35" s="38">
        <v>2100</v>
      </c>
      <c r="D35" s="38">
        <v>2136</v>
      </c>
      <c r="E35" s="39">
        <f t="shared" si="0"/>
        <v>0.017142857142857144</v>
      </c>
      <c r="F35" s="16">
        <v>1717</v>
      </c>
      <c r="G35" s="16">
        <v>1718</v>
      </c>
      <c r="H35" s="15">
        <f t="shared" si="1"/>
        <v>0.0005824111822947001</v>
      </c>
      <c r="I35" s="38">
        <v>1279</v>
      </c>
      <c r="J35" s="38">
        <v>1104</v>
      </c>
      <c r="K35" s="39">
        <f t="shared" si="2"/>
        <v>-0.13682564503518374</v>
      </c>
      <c r="L35" s="16">
        <v>792</v>
      </c>
      <c r="M35" s="16">
        <v>699</v>
      </c>
      <c r="N35" s="37">
        <f t="shared" si="3"/>
        <v>-0.11742424242424243</v>
      </c>
      <c r="O35" s="38">
        <v>6226</v>
      </c>
      <c r="P35" s="38">
        <v>5993</v>
      </c>
      <c r="Q35" s="37">
        <f t="shared" si="4"/>
        <v>-0.03742370703501446</v>
      </c>
    </row>
    <row r="36" spans="1:17" ht="15">
      <c r="A36" s="2">
        <f t="shared" si="5"/>
        <v>31</v>
      </c>
      <c r="B36" s="25" t="s">
        <v>31</v>
      </c>
      <c r="C36" s="38">
        <v>47</v>
      </c>
      <c r="D36" s="38">
        <v>81</v>
      </c>
      <c r="E36" s="39">
        <f t="shared" si="0"/>
        <v>0.723404255319149</v>
      </c>
      <c r="F36" s="16">
        <v>142</v>
      </c>
      <c r="G36" s="16">
        <v>146</v>
      </c>
      <c r="H36" s="15">
        <f t="shared" si="1"/>
        <v>0.028169014084507043</v>
      </c>
      <c r="I36" s="38">
        <v>57</v>
      </c>
      <c r="J36" s="38">
        <v>54</v>
      </c>
      <c r="K36" s="39">
        <f t="shared" si="2"/>
        <v>-0.05263157894736842</v>
      </c>
      <c r="L36" s="16">
        <v>17</v>
      </c>
      <c r="M36" s="16">
        <v>21</v>
      </c>
      <c r="N36" s="37">
        <f t="shared" si="3"/>
        <v>0.23529411764705882</v>
      </c>
      <c r="O36" s="38">
        <v>282</v>
      </c>
      <c r="P36" s="38">
        <v>314</v>
      </c>
      <c r="Q36" s="37">
        <f t="shared" si="4"/>
        <v>0.11347517730496454</v>
      </c>
    </row>
    <row r="37" spans="1:17" s="1" customFormat="1" ht="15">
      <c r="A37" s="3">
        <v>32</v>
      </c>
      <c r="B37" s="25" t="s">
        <v>32</v>
      </c>
      <c r="C37" s="38">
        <v>327</v>
      </c>
      <c r="D37" s="38">
        <v>317</v>
      </c>
      <c r="E37" s="39">
        <f t="shared" si="0"/>
        <v>-0.03058103975535168</v>
      </c>
      <c r="F37" s="16">
        <v>494</v>
      </c>
      <c r="G37" s="16">
        <v>522</v>
      </c>
      <c r="H37" s="15">
        <f t="shared" si="1"/>
        <v>0.05668016194331984</v>
      </c>
      <c r="I37" s="38">
        <v>203</v>
      </c>
      <c r="J37" s="38">
        <v>186</v>
      </c>
      <c r="K37" s="39">
        <f t="shared" si="2"/>
        <v>-0.08374384236453201</v>
      </c>
      <c r="L37" s="16">
        <v>115</v>
      </c>
      <c r="M37" s="16">
        <v>114</v>
      </c>
      <c r="N37" s="37">
        <f t="shared" si="3"/>
        <v>-0.008695652173913044</v>
      </c>
      <c r="O37" s="38">
        <v>1202</v>
      </c>
      <c r="P37" s="38">
        <v>1212</v>
      </c>
      <c r="Q37" s="37">
        <f t="shared" si="4"/>
        <v>0.008319467554076539</v>
      </c>
    </row>
    <row r="38" spans="1:17" ht="15">
      <c r="A38" s="2">
        <v>33</v>
      </c>
      <c r="B38" s="27" t="s">
        <v>33</v>
      </c>
      <c r="C38" s="38">
        <v>104</v>
      </c>
      <c r="D38" s="38">
        <v>117</v>
      </c>
      <c r="E38" s="39">
        <f t="shared" si="0"/>
        <v>0.125</v>
      </c>
      <c r="F38" s="16">
        <v>261</v>
      </c>
      <c r="G38" s="16">
        <v>230</v>
      </c>
      <c r="H38" s="15">
        <f t="shared" si="1"/>
        <v>-0.11877394636015326</v>
      </c>
      <c r="I38" s="38">
        <v>106</v>
      </c>
      <c r="J38" s="38">
        <v>103</v>
      </c>
      <c r="K38" s="37">
        <f t="shared" si="2"/>
        <v>-0.02830188679245283</v>
      </c>
      <c r="L38" s="16">
        <v>50</v>
      </c>
      <c r="M38" s="16">
        <v>61</v>
      </c>
      <c r="N38" s="37">
        <f t="shared" si="3"/>
        <v>0.22</v>
      </c>
      <c r="O38" s="38">
        <v>566</v>
      </c>
      <c r="P38" s="38">
        <v>549</v>
      </c>
      <c r="Q38" s="37">
        <f t="shared" si="4"/>
        <v>-0.030035335689045935</v>
      </c>
    </row>
    <row r="39" spans="1:17" ht="15">
      <c r="A39" s="2">
        <v>34</v>
      </c>
      <c r="B39" s="27" t="s">
        <v>34</v>
      </c>
      <c r="C39" s="38">
        <v>41</v>
      </c>
      <c r="D39" s="38">
        <v>55</v>
      </c>
      <c r="E39" s="39">
        <f t="shared" si="0"/>
        <v>0.34146341463414637</v>
      </c>
      <c r="F39" s="16">
        <v>273</v>
      </c>
      <c r="G39" s="16">
        <v>261</v>
      </c>
      <c r="H39" s="15">
        <f t="shared" si="1"/>
        <v>-0.04395604395604396</v>
      </c>
      <c r="I39" s="38">
        <v>61</v>
      </c>
      <c r="J39" s="38">
        <v>70</v>
      </c>
      <c r="K39" s="39">
        <f t="shared" si="2"/>
        <v>0.14754098360655737</v>
      </c>
      <c r="L39" s="16">
        <v>35</v>
      </c>
      <c r="M39" s="16">
        <v>29</v>
      </c>
      <c r="N39" s="37">
        <f t="shared" si="3"/>
        <v>-0.17142857142857143</v>
      </c>
      <c r="O39" s="38">
        <v>417</v>
      </c>
      <c r="P39" s="38">
        <v>430</v>
      </c>
      <c r="Q39" s="39">
        <f t="shared" si="4"/>
        <v>0.03117505995203837</v>
      </c>
    </row>
    <row r="40" spans="1:17" ht="15">
      <c r="A40" s="2">
        <v>35</v>
      </c>
      <c r="B40" s="27" t="s">
        <v>35</v>
      </c>
      <c r="C40" s="38">
        <v>213</v>
      </c>
      <c r="D40" s="38">
        <v>208</v>
      </c>
      <c r="E40" s="39">
        <f t="shared" si="0"/>
        <v>-0.023474178403755867</v>
      </c>
      <c r="F40" s="16">
        <v>237</v>
      </c>
      <c r="G40" s="16">
        <v>281</v>
      </c>
      <c r="H40" s="15">
        <f t="shared" si="1"/>
        <v>0.18565400843881857</v>
      </c>
      <c r="I40" s="38">
        <v>119</v>
      </c>
      <c r="J40" s="38">
        <v>89</v>
      </c>
      <c r="K40" s="39">
        <f t="shared" si="2"/>
        <v>-0.25210084033613445</v>
      </c>
      <c r="L40" s="16">
        <v>37</v>
      </c>
      <c r="M40" s="16">
        <v>27</v>
      </c>
      <c r="N40" s="37">
        <f t="shared" si="3"/>
        <v>-0.2702702702702703</v>
      </c>
      <c r="O40" s="38">
        <v>634</v>
      </c>
      <c r="P40" s="38">
        <v>623</v>
      </c>
      <c r="Q40" s="39">
        <f t="shared" si="4"/>
        <v>-0.017350157728706624</v>
      </c>
    </row>
    <row r="41" spans="1:17" ht="15">
      <c r="A41" s="2">
        <f aca="true" t="shared" si="6" ref="A41:A48">A40+1</f>
        <v>36</v>
      </c>
      <c r="B41" s="27" t="s">
        <v>36</v>
      </c>
      <c r="C41" s="38">
        <v>192</v>
      </c>
      <c r="D41" s="38">
        <v>158</v>
      </c>
      <c r="E41" s="39">
        <f t="shared" si="0"/>
        <v>-0.17708333333333334</v>
      </c>
      <c r="F41" s="16">
        <v>332</v>
      </c>
      <c r="G41" s="16">
        <v>337</v>
      </c>
      <c r="H41" s="15">
        <f t="shared" si="1"/>
        <v>0.015060240963855422</v>
      </c>
      <c r="I41" s="38">
        <v>85</v>
      </c>
      <c r="J41" s="38">
        <v>97</v>
      </c>
      <c r="K41" s="39">
        <f t="shared" si="2"/>
        <v>0.1411764705882353</v>
      </c>
      <c r="L41" s="16">
        <v>59</v>
      </c>
      <c r="M41" s="16">
        <v>65</v>
      </c>
      <c r="N41" s="37">
        <f t="shared" si="3"/>
        <v>0.1016949152542373</v>
      </c>
      <c r="O41" s="38">
        <v>691</v>
      </c>
      <c r="P41" s="38">
        <v>690</v>
      </c>
      <c r="Q41" s="39">
        <f t="shared" si="4"/>
        <v>-0.001447178002894356</v>
      </c>
    </row>
    <row r="42" spans="1:17" ht="15">
      <c r="A42" s="2">
        <f t="shared" si="6"/>
        <v>37</v>
      </c>
      <c r="B42" s="28" t="s">
        <v>37</v>
      </c>
      <c r="C42" s="38">
        <v>72</v>
      </c>
      <c r="D42" s="38">
        <v>72</v>
      </c>
      <c r="E42" s="39">
        <f t="shared" si="0"/>
        <v>0</v>
      </c>
      <c r="F42" s="16">
        <v>197</v>
      </c>
      <c r="G42" s="16">
        <v>215</v>
      </c>
      <c r="H42" s="15">
        <f t="shared" si="1"/>
        <v>0.09137055837563451</v>
      </c>
      <c r="I42" s="38">
        <v>68</v>
      </c>
      <c r="J42" s="38">
        <v>64</v>
      </c>
      <c r="K42" s="37">
        <f t="shared" si="2"/>
        <v>-0.058823529411764705</v>
      </c>
      <c r="L42" s="16">
        <v>30</v>
      </c>
      <c r="M42" s="16">
        <v>40</v>
      </c>
      <c r="N42" s="37">
        <f t="shared" si="3"/>
        <v>0.3333333333333333</v>
      </c>
      <c r="O42" s="38">
        <v>386</v>
      </c>
      <c r="P42" s="38">
        <v>408</v>
      </c>
      <c r="Q42" s="39">
        <f t="shared" si="4"/>
        <v>0.05699481865284974</v>
      </c>
    </row>
    <row r="43" spans="1:17" ht="15">
      <c r="A43" s="2">
        <f t="shared" si="6"/>
        <v>38</v>
      </c>
      <c r="B43" s="27" t="s">
        <v>38</v>
      </c>
      <c r="C43" s="38">
        <v>105</v>
      </c>
      <c r="D43" s="38">
        <v>83</v>
      </c>
      <c r="E43" s="39">
        <f t="shared" si="0"/>
        <v>-0.20952380952380953</v>
      </c>
      <c r="F43" s="16">
        <v>266</v>
      </c>
      <c r="G43" s="16">
        <v>308</v>
      </c>
      <c r="H43" s="15">
        <f t="shared" si="1"/>
        <v>0.15789473684210525</v>
      </c>
      <c r="I43" s="38">
        <v>58</v>
      </c>
      <c r="J43" s="38">
        <v>64</v>
      </c>
      <c r="K43" s="39">
        <f t="shared" si="2"/>
        <v>0.10344827586206896</v>
      </c>
      <c r="L43" s="16">
        <v>44</v>
      </c>
      <c r="M43" s="16">
        <v>26</v>
      </c>
      <c r="N43" s="37">
        <f t="shared" si="3"/>
        <v>-0.4090909090909091</v>
      </c>
      <c r="O43" s="38">
        <v>499</v>
      </c>
      <c r="P43" s="38">
        <v>497</v>
      </c>
      <c r="Q43" s="39">
        <f t="shared" si="4"/>
        <v>-0.004008016032064128</v>
      </c>
    </row>
    <row r="44" spans="1:17" ht="15">
      <c r="A44" s="2">
        <f t="shared" si="6"/>
        <v>39</v>
      </c>
      <c r="B44" s="27" t="s">
        <v>39</v>
      </c>
      <c r="C44" s="38">
        <v>59</v>
      </c>
      <c r="D44" s="38">
        <v>72</v>
      </c>
      <c r="E44" s="39">
        <f t="shared" si="0"/>
        <v>0.22033898305084745</v>
      </c>
      <c r="F44" s="16">
        <v>111</v>
      </c>
      <c r="G44" s="16">
        <v>126</v>
      </c>
      <c r="H44" s="15">
        <f t="shared" si="1"/>
        <v>0.13513513513513514</v>
      </c>
      <c r="I44" s="38">
        <v>56</v>
      </c>
      <c r="J44" s="38">
        <v>55</v>
      </c>
      <c r="K44" s="39">
        <f t="shared" si="2"/>
        <v>-0.017857142857142856</v>
      </c>
      <c r="L44" s="16">
        <v>15</v>
      </c>
      <c r="M44" s="16">
        <v>14</v>
      </c>
      <c r="N44" s="37">
        <f t="shared" si="3"/>
        <v>-0.06666666666666667</v>
      </c>
      <c r="O44" s="38">
        <v>255</v>
      </c>
      <c r="P44" s="38">
        <v>279</v>
      </c>
      <c r="Q44" s="39">
        <f t="shared" si="4"/>
        <v>0.09411764705882353</v>
      </c>
    </row>
    <row r="45" spans="1:17" ht="15">
      <c r="A45" s="2">
        <f t="shared" si="6"/>
        <v>40</v>
      </c>
      <c r="B45" s="28" t="s">
        <v>40</v>
      </c>
      <c r="C45" s="38">
        <v>261</v>
      </c>
      <c r="D45" s="38">
        <v>164</v>
      </c>
      <c r="E45" s="39">
        <f t="shared" si="0"/>
        <v>-0.3716475095785441</v>
      </c>
      <c r="F45" s="16">
        <v>297</v>
      </c>
      <c r="G45" s="16">
        <v>319</v>
      </c>
      <c r="H45" s="15">
        <f t="shared" si="1"/>
        <v>0.07407407407407407</v>
      </c>
      <c r="I45" s="38">
        <v>88</v>
      </c>
      <c r="J45" s="38">
        <v>102</v>
      </c>
      <c r="K45" s="39">
        <f t="shared" si="2"/>
        <v>0.1590909090909091</v>
      </c>
      <c r="L45" s="16">
        <v>65</v>
      </c>
      <c r="M45" s="16">
        <v>70</v>
      </c>
      <c r="N45" s="37">
        <f t="shared" si="3"/>
        <v>0.07692307692307693</v>
      </c>
      <c r="O45" s="38">
        <v>763</v>
      </c>
      <c r="P45" s="38">
        <v>710</v>
      </c>
      <c r="Q45" s="39">
        <f t="shared" si="4"/>
        <v>-0.06946264744429882</v>
      </c>
    </row>
    <row r="46" spans="1:17" ht="15">
      <c r="A46" s="2">
        <f t="shared" si="6"/>
        <v>41</v>
      </c>
      <c r="B46" s="24" t="s">
        <v>41</v>
      </c>
      <c r="C46" s="38">
        <v>86</v>
      </c>
      <c r="D46" s="38">
        <v>86</v>
      </c>
      <c r="E46" s="39">
        <f t="shared" si="0"/>
        <v>0</v>
      </c>
      <c r="F46" s="16">
        <v>225</v>
      </c>
      <c r="G46" s="16">
        <v>166</v>
      </c>
      <c r="H46" s="15">
        <f t="shared" si="1"/>
        <v>-0.26222222222222225</v>
      </c>
      <c r="I46" s="38">
        <v>76</v>
      </c>
      <c r="J46" s="38">
        <v>75</v>
      </c>
      <c r="K46" s="37">
        <f t="shared" si="2"/>
        <v>-0.013157894736842105</v>
      </c>
      <c r="L46" s="16">
        <v>32</v>
      </c>
      <c r="M46" s="16">
        <v>26</v>
      </c>
      <c r="N46" s="37">
        <f t="shared" si="3"/>
        <v>-0.1875</v>
      </c>
      <c r="O46" s="38">
        <v>438</v>
      </c>
      <c r="P46" s="38">
        <v>377</v>
      </c>
      <c r="Q46" s="39">
        <f t="shared" si="4"/>
        <v>-0.13926940639269406</v>
      </c>
    </row>
    <row r="47" spans="1:17" ht="15">
      <c r="A47" s="2">
        <f t="shared" si="6"/>
        <v>42</v>
      </c>
      <c r="B47" s="24" t="s">
        <v>42</v>
      </c>
      <c r="C47" s="38">
        <v>519</v>
      </c>
      <c r="D47" s="38">
        <v>482</v>
      </c>
      <c r="E47" s="39">
        <f t="shared" si="0"/>
        <v>-0.07129094412331406</v>
      </c>
      <c r="F47" s="16">
        <v>800</v>
      </c>
      <c r="G47" s="16">
        <v>821</v>
      </c>
      <c r="H47" s="15">
        <f t="shared" si="1"/>
        <v>0.02625</v>
      </c>
      <c r="I47" s="38">
        <v>291</v>
      </c>
      <c r="J47" s="38">
        <v>289</v>
      </c>
      <c r="K47" s="39">
        <f t="shared" si="2"/>
        <v>-0.006872852233676976</v>
      </c>
      <c r="L47" s="16">
        <v>164</v>
      </c>
      <c r="M47" s="16">
        <v>175</v>
      </c>
      <c r="N47" s="37">
        <f t="shared" si="3"/>
        <v>0.06707317073170732</v>
      </c>
      <c r="O47" s="38">
        <v>1885</v>
      </c>
      <c r="P47" s="38">
        <v>1890</v>
      </c>
      <c r="Q47" s="39">
        <f t="shared" si="4"/>
        <v>0.002652519893899204</v>
      </c>
    </row>
    <row r="48" spans="1:17" ht="15">
      <c r="A48" s="2">
        <f t="shared" si="6"/>
        <v>43</v>
      </c>
      <c r="B48" s="24" t="s">
        <v>43</v>
      </c>
      <c r="C48" s="38">
        <v>126</v>
      </c>
      <c r="D48" s="38">
        <v>142</v>
      </c>
      <c r="E48" s="39">
        <f t="shared" si="0"/>
        <v>0.12698412698412698</v>
      </c>
      <c r="F48" s="16">
        <v>215</v>
      </c>
      <c r="G48" s="16">
        <v>232</v>
      </c>
      <c r="H48" s="15">
        <f t="shared" si="1"/>
        <v>0.07906976744186046</v>
      </c>
      <c r="I48" s="38">
        <v>91</v>
      </c>
      <c r="J48" s="38">
        <v>55</v>
      </c>
      <c r="K48" s="39">
        <f t="shared" si="2"/>
        <v>-0.3956043956043956</v>
      </c>
      <c r="L48" s="16">
        <v>49</v>
      </c>
      <c r="M48" s="16">
        <v>37</v>
      </c>
      <c r="N48" s="37">
        <f t="shared" si="3"/>
        <v>-0.24489795918367346</v>
      </c>
      <c r="O48" s="38">
        <v>496</v>
      </c>
      <c r="P48" s="38">
        <v>490</v>
      </c>
      <c r="Q48" s="39">
        <f t="shared" si="4"/>
        <v>-0.012096774193548387</v>
      </c>
    </row>
    <row r="49" spans="1:17" ht="15.75">
      <c r="A49" s="4"/>
      <c r="B49" s="29" t="s">
        <v>44</v>
      </c>
      <c r="C49" s="7">
        <f>SUM(C6:C48)</f>
        <v>13018</v>
      </c>
      <c r="D49" s="7">
        <f>SUM(D6:D48)</f>
        <v>12527</v>
      </c>
      <c r="E49" s="18">
        <f t="shared" si="0"/>
        <v>-0.03771700722077124</v>
      </c>
      <c r="F49" s="7">
        <f>SUM(F6:F48)</f>
        <v>18053</v>
      </c>
      <c r="G49" s="7">
        <f>SUM(G6:G48)</f>
        <v>18575</v>
      </c>
      <c r="H49" s="18">
        <f t="shared" si="1"/>
        <v>0.028914861795823407</v>
      </c>
      <c r="I49" s="7">
        <f>SUM(I6:I48)</f>
        <v>8200</v>
      </c>
      <c r="J49" s="7">
        <f>SUM(J6:J48)</f>
        <v>7506</v>
      </c>
      <c r="K49" s="18">
        <f t="shared" si="2"/>
        <v>-0.08463414634146342</v>
      </c>
      <c r="L49" s="7">
        <f>SUM(L6:L48)</f>
        <v>4479</v>
      </c>
      <c r="M49" s="7">
        <f>SUM(M6:M48)</f>
        <v>4325</v>
      </c>
      <c r="N49" s="19">
        <f aca="true" t="shared" si="7" ref="N49:N55">(M49-L49)/L49</f>
        <v>-0.03438267470417504</v>
      </c>
      <c r="O49" s="7">
        <f>SUM(O6:O48)</f>
        <v>46242</v>
      </c>
      <c r="P49" s="7">
        <f>SUM(P6:P48)</f>
        <v>45357</v>
      </c>
      <c r="Q49" s="18">
        <f t="shared" si="4"/>
        <v>-0.01913844556896328</v>
      </c>
    </row>
    <row r="50" spans="1:17" ht="15">
      <c r="A50" s="5"/>
      <c r="B50" s="30" t="s">
        <v>53</v>
      </c>
      <c r="C50" s="20">
        <v>4880</v>
      </c>
      <c r="D50" s="20">
        <v>4848</v>
      </c>
      <c r="E50" s="21">
        <f t="shared" si="0"/>
        <v>-0.006557377049180328</v>
      </c>
      <c r="F50" s="20">
        <v>3033</v>
      </c>
      <c r="G50" s="20">
        <v>3153</v>
      </c>
      <c r="H50" s="21">
        <f t="shared" si="1"/>
        <v>0.03956478733926805</v>
      </c>
      <c r="I50" s="20">
        <v>2649</v>
      </c>
      <c r="J50" s="20">
        <v>2433</v>
      </c>
      <c r="K50" s="21">
        <f t="shared" si="2"/>
        <v>-0.08154020385050963</v>
      </c>
      <c r="L50" s="20">
        <v>1503</v>
      </c>
      <c r="M50" s="20">
        <v>1370</v>
      </c>
      <c r="N50" s="45">
        <f t="shared" si="3"/>
        <v>-0.08848968729208251</v>
      </c>
      <c r="O50" s="20">
        <v>12908</v>
      </c>
      <c r="P50" s="20">
        <v>12679</v>
      </c>
      <c r="Q50" s="21">
        <f t="shared" si="4"/>
        <v>-0.017740935853734117</v>
      </c>
    </row>
    <row r="51" spans="1:17" s="1" customFormat="1" ht="15">
      <c r="A51" s="6">
        <v>1</v>
      </c>
      <c r="B51" s="24" t="s">
        <v>54</v>
      </c>
      <c r="C51" s="38">
        <v>3951</v>
      </c>
      <c r="D51" s="38">
        <v>4895</v>
      </c>
      <c r="E51" s="39">
        <f t="shared" si="0"/>
        <v>0.23892685396102253</v>
      </c>
      <c r="F51" s="16">
        <v>8256</v>
      </c>
      <c r="G51" s="16">
        <v>8153</v>
      </c>
      <c r="H51" s="17">
        <f t="shared" si="1"/>
        <v>-0.01247577519379845</v>
      </c>
      <c r="I51" s="38">
        <v>3690</v>
      </c>
      <c r="J51" s="38">
        <v>2317</v>
      </c>
      <c r="K51" s="39">
        <f t="shared" si="2"/>
        <v>-0.3720867208672087</v>
      </c>
      <c r="L51" s="16">
        <v>1233</v>
      </c>
      <c r="M51" s="16">
        <v>1074</v>
      </c>
      <c r="N51" s="37">
        <f t="shared" si="3"/>
        <v>-0.12895377128953772</v>
      </c>
      <c r="O51" s="38">
        <v>17912</v>
      </c>
      <c r="P51" s="38">
        <v>17118</v>
      </c>
      <c r="Q51" s="39">
        <f t="shared" si="4"/>
        <v>-0.044327824921840106</v>
      </c>
    </row>
    <row r="52" spans="1:17" ht="15">
      <c r="A52" s="6">
        <v>2</v>
      </c>
      <c r="B52" s="24" t="s">
        <v>45</v>
      </c>
      <c r="C52" s="38">
        <v>5722</v>
      </c>
      <c r="D52" s="38">
        <v>4090</v>
      </c>
      <c r="E52" s="39">
        <f t="shared" si="0"/>
        <v>-0.28521495980426426</v>
      </c>
      <c r="F52" s="16">
        <v>264</v>
      </c>
      <c r="G52" s="16">
        <v>394</v>
      </c>
      <c r="H52" s="17">
        <f t="shared" si="1"/>
        <v>0.49242424242424243</v>
      </c>
      <c r="I52" s="38">
        <v>1838</v>
      </c>
      <c r="J52" s="38">
        <v>2223</v>
      </c>
      <c r="K52" s="39">
        <f t="shared" si="2"/>
        <v>0.20946681175190424</v>
      </c>
      <c r="L52" s="16">
        <v>884</v>
      </c>
      <c r="M52" s="16">
        <v>1064</v>
      </c>
      <c r="N52" s="37">
        <v>1</v>
      </c>
      <c r="O52" s="38">
        <v>9346</v>
      </c>
      <c r="P52" s="38">
        <v>8419</v>
      </c>
      <c r="Q52" s="39">
        <f t="shared" si="4"/>
        <v>-0.09918681789000643</v>
      </c>
    </row>
    <row r="53" spans="1:17" ht="15">
      <c r="A53" s="6">
        <v>3</v>
      </c>
      <c r="B53" s="24" t="s">
        <v>46</v>
      </c>
      <c r="C53" s="38">
        <v>4770</v>
      </c>
      <c r="D53" s="38">
        <v>5159</v>
      </c>
      <c r="E53" s="39">
        <f t="shared" si="0"/>
        <v>0.08155136268343816</v>
      </c>
      <c r="F53" s="16">
        <v>329</v>
      </c>
      <c r="G53" s="16">
        <v>304</v>
      </c>
      <c r="H53" s="17">
        <f t="shared" si="1"/>
        <v>-0.07598784194528875</v>
      </c>
      <c r="I53" s="38">
        <v>2109</v>
      </c>
      <c r="J53" s="38">
        <v>2230</v>
      </c>
      <c r="K53" s="39">
        <f t="shared" si="2"/>
        <v>0.05737316263632053</v>
      </c>
      <c r="L53" s="16">
        <v>941</v>
      </c>
      <c r="M53" s="16">
        <v>1072</v>
      </c>
      <c r="N53" s="37">
        <f t="shared" si="3"/>
        <v>0.1392136025504782</v>
      </c>
      <c r="O53" s="38">
        <v>8951</v>
      </c>
      <c r="P53" s="38">
        <v>9563</v>
      </c>
      <c r="Q53" s="39">
        <f t="shared" si="4"/>
        <v>0.06837224891073623</v>
      </c>
    </row>
    <row r="54" spans="1:17" ht="16.5">
      <c r="A54" s="48" t="s">
        <v>47</v>
      </c>
      <c r="B54" s="48"/>
      <c r="C54" s="40">
        <f>SUM(C51:C53)</f>
        <v>14443</v>
      </c>
      <c r="D54" s="40">
        <f>SUM(D51:D53)</f>
        <v>14144</v>
      </c>
      <c r="E54" s="41">
        <f t="shared" si="0"/>
        <v>-0.020702070207020702</v>
      </c>
      <c r="F54" s="40">
        <f>SUM(F51:F53)</f>
        <v>8849</v>
      </c>
      <c r="G54" s="40">
        <f>SUM(G51:G53)</f>
        <v>8851</v>
      </c>
      <c r="H54" s="41">
        <f t="shared" si="1"/>
        <v>0.00022601423889705052</v>
      </c>
      <c r="I54" s="40">
        <f>SUM(I51:I53)</f>
        <v>7637</v>
      </c>
      <c r="J54" s="40">
        <f>SUM(J51:J53)</f>
        <v>6770</v>
      </c>
      <c r="K54" s="41">
        <f t="shared" si="2"/>
        <v>-0.11352625376456724</v>
      </c>
      <c r="L54" s="40">
        <f>SUM(L51:L53)</f>
        <v>3058</v>
      </c>
      <c r="M54" s="40">
        <f>SUM(M51:M53)</f>
        <v>3210</v>
      </c>
      <c r="N54" s="41">
        <f t="shared" si="7"/>
        <v>0.04970568999345978</v>
      </c>
      <c r="O54" s="40">
        <f>SUM(O51:O53)</f>
        <v>36209</v>
      </c>
      <c r="P54" s="40">
        <f>SUM(P51:P53)</f>
        <v>35100</v>
      </c>
      <c r="Q54" s="41">
        <f t="shared" si="4"/>
        <v>-0.030627744483415726</v>
      </c>
    </row>
    <row r="55" spans="1:17" ht="18">
      <c r="A55" s="49" t="s">
        <v>63</v>
      </c>
      <c r="B55" s="49"/>
      <c r="C55" s="23">
        <f>C49+C50+C54</f>
        <v>32341</v>
      </c>
      <c r="D55" s="23">
        <f>D49+D50+D54</f>
        <v>31519</v>
      </c>
      <c r="E55" s="22">
        <f t="shared" si="0"/>
        <v>-0.025416653783123588</v>
      </c>
      <c r="F55" s="23">
        <f>F49+F50+F54</f>
        <v>29935</v>
      </c>
      <c r="G55" s="23">
        <f>G49+G50+G54</f>
        <v>30579</v>
      </c>
      <c r="H55" s="22">
        <f t="shared" si="1"/>
        <v>0.021513278770669785</v>
      </c>
      <c r="I55" s="23">
        <f>I49+I50+I54</f>
        <v>18486</v>
      </c>
      <c r="J55" s="23">
        <f>J49+J50+J54</f>
        <v>16709</v>
      </c>
      <c r="K55" s="22">
        <f t="shared" si="2"/>
        <v>-0.09612679865844423</v>
      </c>
      <c r="L55" s="23">
        <f>L49+L50+L54</f>
        <v>9040</v>
      </c>
      <c r="M55" s="23">
        <f>M49+M50+M54</f>
        <v>8905</v>
      </c>
      <c r="N55" s="22">
        <f t="shared" si="7"/>
        <v>-0.014933628318584071</v>
      </c>
      <c r="O55" s="23">
        <f>O49+O50+O54</f>
        <v>95359</v>
      </c>
      <c r="P55" s="23">
        <f>P49+P50+P54</f>
        <v>93136</v>
      </c>
      <c r="Q55" s="22">
        <f t="shared" si="4"/>
        <v>-0.023311905535922148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2018-09-01T09:12:17Z</cp:lastPrinted>
  <dcterms:created xsi:type="dcterms:W3CDTF">2009-04-14T07:36:12Z</dcterms:created>
  <dcterms:modified xsi:type="dcterms:W3CDTF">2018-09-03T07:41:23Z</dcterms:modified>
  <cp:category/>
  <cp:version/>
  <cp:contentType/>
  <cp:contentStatus/>
</cp:coreProperties>
</file>