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янв.-апрель 2018" sheetId="1" r:id="rId1"/>
  </sheets>
  <definedNames>
    <definedName name="_xlnm.Print_Area" localSheetId="0">'янв.-апрель 2018'!$A$1:$Q$55</definedName>
  </definedNames>
  <calcPr fullCalcOnLoad="1"/>
</workbook>
</file>

<file path=xl/sharedStrings.xml><?xml version="1.0" encoding="utf-8"?>
<sst xmlns="http://schemas.openxmlformats.org/spreadsheetml/2006/main" count="80" uniqueCount="62">
  <si>
    <t>№№</t>
  </si>
  <si>
    <t>Агрызский</t>
  </si>
  <si>
    <t>Азнакаевский</t>
  </si>
  <si>
    <t>Аксубаевский</t>
  </si>
  <si>
    <t xml:space="preserve">Актанышский </t>
  </si>
  <si>
    <t>Алексеевский</t>
  </si>
  <si>
    <t>Алькеевский</t>
  </si>
  <si>
    <t>Альметьевский</t>
  </si>
  <si>
    <t>Апастовский</t>
  </si>
  <si>
    <t>Арский</t>
  </si>
  <si>
    <t>Атнинский</t>
  </si>
  <si>
    <t>Бавлинский</t>
  </si>
  <si>
    <t>Балтасинский</t>
  </si>
  <si>
    <t>Бугульминский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</si>
  <si>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</si>
  <si>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</si>
  <si>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</si>
  <si>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</si>
  <si>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</si>
  <si>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Заинский</t>
  </si>
  <si>
    <t>Зеленодольский</t>
  </si>
  <si>
    <t>Кайбицкий</t>
  </si>
  <si>
    <t>Камско-Устьинский</t>
  </si>
  <si>
    <t>Кукморский</t>
  </si>
  <si>
    <t>Лаишевский</t>
  </si>
  <si>
    <t xml:space="preserve">Лениногорский </t>
  </si>
  <si>
    <t>Мамадышский</t>
  </si>
  <si>
    <t>Менделеевкий</t>
  </si>
  <si>
    <t>Мензелинский</t>
  </si>
  <si>
    <t>Муслюмовский</t>
  </si>
  <si>
    <t>Нижнекамский</t>
  </si>
  <si>
    <t>Новошешминский</t>
  </si>
  <si>
    <t>Нурлатский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</si>
  <si>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</si>
  <si>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</si>
  <si>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</si>
  <si>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</si>
  <si>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</si>
  <si>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</si>
  <si>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Тюлячинский</t>
  </si>
  <si>
    <t>Тукаевский</t>
  </si>
  <si>
    <t>Черемшанский</t>
  </si>
  <si>
    <t>Чистопольский</t>
  </si>
  <si>
    <t>Ютазинский</t>
  </si>
  <si>
    <t>Итого по районам</t>
  </si>
  <si>
    <t>Кировский</t>
  </si>
  <si>
    <t>Приволжский</t>
  </si>
  <si>
    <t>Итого по Казани</t>
  </si>
  <si>
    <t>районы, городские округа РТ</t>
  </si>
  <si>
    <t>рожде-</t>
  </si>
  <si>
    <t>брак</t>
  </si>
  <si>
    <t>смерть</t>
  </si>
  <si>
    <t>ние</t>
  </si>
  <si>
    <t>г.Набережные Челны</t>
  </si>
  <si>
    <t>УЗАГС  г.Казани</t>
  </si>
  <si>
    <t>%</t>
  </si>
  <si>
    <t>развод</t>
  </si>
  <si>
    <t>ВСЕГО</t>
  </si>
  <si>
    <t>4 мес. 2017</t>
  </si>
  <si>
    <t>Статистическая отчетность по государственной регистрации актов гражданского состояния в Республике Татарстан за 4 мес. 2018 г.</t>
  </si>
  <si>
    <t>4 мес. 2018 г.</t>
  </si>
  <si>
    <t>4 мес. 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</si>
</sst>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&quot; &quot;&quot;$&quot;&quot; &quot;#,##0.00&quot; &quot;;&quot; &quot;&quot;$&quot;&quot; (&quot;#,##0.00&quot;)&quot;;&quot; &quot;&quot;$&quot;&quot;- &quot;;&quot; &quot;@&quot; &quot;"/>
    <numFmt numFmtId="172" formatCode="&quot; &quot;&quot;$&quot;&quot; &quot;#,##0&quot; &quot;;&quot; &quot;&quot;$&quot;&quot; (&quot;#,##0&quot;)&quot;;&quot; &quot;&quot;$&quot;&quot;- &quot;;&quot; &quot;@&quot; &quot;"/>
    <numFmt numFmtId="173" formatCode="&quot;  &quot;#,##0.00&quot; &quot;;&quot;  (&quot;#,##0.00&quot;)&quot;;&quot; - &quot;;&quot; &quot;@&quot; &quot;"/>
    <numFmt numFmtId="174" formatCode="&quot;  &quot;#,##0&quot; &quot;;&quot;  (&quot;#,##0&quot;)&quot;;&quot; - &quot;;&quot; &quot;@&quot; &quot;"/>
    <numFmt numFmtId="175" formatCode="[$-FC19]d\ mmmm\ yyyy\ &quot;г.&quot;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b/>
      <sz val="18"/>
      <name val="Times New Roman"/>
      <family val="1"/>
    </font>
    <font>
      <sz val="18"/>
      <name val="Arial Cyr"/>
      <family val="2"/>
    </font>
    <font>
      <b/>
      <sz val="11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0"/>
      <color theme="1"/>
      <name val="Arial"/>
      <family val="2"/>
    </font>
    <font>
      <u val="single"/>
      <sz val="10"/>
      <color theme="10"/>
      <name val="Arial Cyr"/>
      <family val="2"/>
    </font>
    <font>
      <sz val="10"/>
      <color rgb="FF000000"/>
      <name val="Arial"/>
      <family val="2"/>
    </font>
    <font>
      <u val="single"/>
      <sz val="10"/>
      <color theme="1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1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4" fillId="0" borderId="0">
      <alignment/>
      <protection/>
    </xf>
    <xf numFmtId="0" fontId="32" fillId="0" borderId="0">
      <alignment vertical="center"/>
      <protection/>
    </xf>
    <xf numFmtId="0" fontId="3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19" fillId="25" borderId="10" xfId="0" applyFont="1" applyFill="1" applyBorder="1" applyAlignment="1">
      <alignment horizontal="center"/>
    </xf>
    <xf numFmtId="0" fontId="19" fillId="26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3" fillId="27" borderId="11" xfId="0" applyFont="1" applyFill="1" applyBorder="1" applyAlignment="1">
      <alignment horizontal="center"/>
    </xf>
    <xf numFmtId="0" fontId="23" fillId="27" borderId="12" xfId="0" applyFont="1" applyFill="1" applyBorder="1" applyAlignment="1">
      <alignment horizontal="center"/>
    </xf>
    <xf numFmtId="0" fontId="22" fillId="27" borderId="12" xfId="0" applyFont="1" applyFill="1" applyBorder="1" applyAlignment="1">
      <alignment horizontal="center"/>
    </xf>
    <xf numFmtId="0" fontId="22" fillId="27" borderId="13" xfId="0" applyFont="1" applyFill="1" applyBorder="1" applyAlignment="1">
      <alignment horizontal="center"/>
    </xf>
    <xf numFmtId="0" fontId="23" fillId="24" borderId="13" xfId="0" applyFont="1" applyFill="1" applyBorder="1" applyAlignment="1">
      <alignment horizontal="center"/>
    </xf>
    <xf numFmtId="164" fontId="23" fillId="28" borderId="13" xfId="0" applyNumberFormat="1" applyFont="1" applyFill="1" applyBorder="1" applyAlignment="1">
      <alignment horizontal="center"/>
    </xf>
    <xf numFmtId="0" fontId="23" fillId="24" borderId="10" xfId="0" applyFont="1" applyFill="1" applyBorder="1" applyAlignment="1">
      <alignment horizontal="center"/>
    </xf>
    <xf numFmtId="164" fontId="23" fillId="28" borderId="10" xfId="0" applyNumberFormat="1" applyFont="1" applyFill="1" applyBorder="1" applyAlignment="1">
      <alignment horizontal="center"/>
    </xf>
    <xf numFmtId="164" fontId="23" fillId="29" borderId="10" xfId="0" applyNumberFormat="1" applyFont="1" applyFill="1" applyBorder="1" applyAlignment="1">
      <alignment horizontal="center"/>
    </xf>
    <xf numFmtId="164" fontId="22" fillId="29" borderId="10" xfId="0" applyNumberFormat="1" applyFont="1" applyFill="1" applyBorder="1" applyAlignment="1">
      <alignment horizontal="center"/>
    </xf>
    <xf numFmtId="0" fontId="23" fillId="30" borderId="10" xfId="0" applyFont="1" applyFill="1" applyBorder="1" applyAlignment="1">
      <alignment horizontal="center"/>
    </xf>
    <xf numFmtId="164" fontId="23" fillId="30" borderId="10" xfId="0" applyNumberFormat="1" applyFont="1" applyFill="1" applyBorder="1" applyAlignment="1">
      <alignment horizontal="center"/>
    </xf>
    <xf numFmtId="164" fontId="24" fillId="29" borderId="10" xfId="0" applyNumberFormat="1" applyFont="1" applyFill="1" applyBorder="1" applyAlignment="1">
      <alignment horizontal="center"/>
    </xf>
    <xf numFmtId="3" fontId="24" fillId="25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4" borderId="10" xfId="0" applyFont="1" applyFill="1" applyBorder="1" applyAlignment="1">
      <alignment/>
    </xf>
    <xf numFmtId="0" fontId="23" fillId="0" borderId="10" xfId="0" applyFont="1" applyBorder="1" applyAlignment="1">
      <alignment vertical="top"/>
    </xf>
    <xf numFmtId="0" fontId="23" fillId="27" borderId="10" xfId="0" applyFont="1" applyFill="1" applyBorder="1" applyAlignment="1">
      <alignment/>
    </xf>
    <xf numFmtId="0" fontId="23" fillId="28" borderId="10" xfId="0" applyFont="1" applyFill="1" applyBorder="1" applyAlignment="1">
      <alignment/>
    </xf>
    <xf numFmtId="0" fontId="22" fillId="25" borderId="10" xfId="0" applyFont="1" applyFill="1" applyBorder="1" applyAlignment="1">
      <alignment/>
    </xf>
    <xf numFmtId="0" fontId="23" fillId="26" borderId="10" xfId="0" applyFont="1" applyFill="1" applyBorder="1" applyAlignment="1">
      <alignment/>
    </xf>
    <xf numFmtId="0" fontId="23" fillId="31" borderId="11" xfId="0" applyFont="1" applyFill="1" applyBorder="1" applyAlignment="1">
      <alignment horizontal="center"/>
    </xf>
    <xf numFmtId="0" fontId="23" fillId="31" borderId="12" xfId="0" applyFont="1" applyFill="1" applyBorder="1" applyAlignment="1">
      <alignment horizontal="center"/>
    </xf>
    <xf numFmtId="0" fontId="22" fillId="31" borderId="12" xfId="0" applyFont="1" applyFill="1" applyBorder="1" applyAlignment="1">
      <alignment horizontal="center"/>
    </xf>
    <xf numFmtId="0" fontId="22" fillId="31" borderId="13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3" fillId="32" borderId="13" xfId="0" applyFont="1" applyFill="1" applyBorder="1" applyAlignment="1">
      <alignment horizontal="center"/>
    </xf>
    <xf numFmtId="164" fontId="23" fillId="32" borderId="13" xfId="0" applyNumberFormat="1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164" fontId="23" fillId="32" borderId="10" xfId="0" applyNumberFormat="1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0" borderId="10" xfId="0" applyNumberFormat="1" applyFont="1" applyFill="1" applyBorder="1" applyAlignment="1">
      <alignment horizontal="center"/>
    </xf>
    <xf numFmtId="0" fontId="28" fillId="31" borderId="11" xfId="0" applyFont="1" applyFill="1" applyBorder="1" applyAlignment="1">
      <alignment horizontal="center"/>
    </xf>
    <xf numFmtId="0" fontId="23" fillId="31" borderId="14" xfId="0" applyFont="1" applyFill="1" applyBorder="1" applyAlignment="1">
      <alignment horizontal="center"/>
    </xf>
    <xf numFmtId="0" fontId="28" fillId="31" borderId="12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2" fillId="31" borderId="18" xfId="0" applyFont="1" applyFill="1" applyBorder="1" applyAlignment="1">
      <alignment horizontal="center"/>
    </xf>
    <xf numFmtId="0" fontId="23" fillId="31" borderId="19" xfId="0" applyFont="1" applyFill="1" applyBorder="1" applyAlignment="1">
      <alignment horizontal="center"/>
    </xf>
    <xf numFmtId="17" fontId="22" fillId="31" borderId="13" xfId="0" applyNumberFormat="1" applyFont="1" applyFill="1" applyBorder="1" applyAlignment="1">
      <alignment horizontal="center"/>
    </xf>
    <xf numFmtId="17" fontId="22" fillId="27" borderId="13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0" fontId="27" fillId="0" borderId="21" xfId="0" applyFont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view="pageBreakPreview" zoomScaleSheetLayoutView="100" workbookViewId="0" topLeftCell="A1">
      <selection activeCell="S8" sqref="S8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14.00390625" style="0" customWidth="1"/>
    <col min="4" max="4" width="13.125" style="0" customWidth="1"/>
    <col min="5" max="5" width="9.25390625" style="0" customWidth="1"/>
    <col min="6" max="6" width="14.00390625" style="0" customWidth="1"/>
    <col min="7" max="7" width="13.125" style="0" customWidth="1"/>
    <col min="8" max="8" width="9.625" style="0" customWidth="1"/>
    <col min="9" max="9" width="13.375" style="0" customWidth="1"/>
    <col min="10" max="10" width="12.875" style="0" customWidth="1"/>
    <col min="11" max="11" width="9.75390625" style="0" customWidth="1"/>
    <col min="12" max="12" width="13.75390625" style="0" customWidth="1"/>
    <col min="13" max="13" width="12.875" style="0" customWidth="1"/>
    <col min="14" max="14" width="10.75390625" style="0" customWidth="1"/>
    <col min="15" max="15" width="13.625" style="0" customWidth="1"/>
    <col min="16" max="16" width="13.125" style="0" customWidth="1"/>
    <col min="17" max="17" width="9.25390625" style="0" customWidth="1"/>
  </cols>
  <sheetData>
    <row r="1" spans="1:17" ht="9.7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5"/>
      <c r="O1" s="56"/>
      <c r="P1" s="56"/>
      <c r="Q1" s="56"/>
    </row>
    <row r="2" spans="1:17" ht="1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55"/>
      <c r="P2" s="55"/>
      <c r="Q2" s="58"/>
    </row>
    <row r="3" spans="1:17" ht="13.5" customHeight="1">
      <c r="A3" s="50" t="s">
        <v>0</v>
      </c>
      <c r="B3" s="51" t="s">
        <v>48</v>
      </c>
      <c r="C3" s="29" t="s">
        <v>49</v>
      </c>
      <c r="D3" s="29" t="s">
        <v>49</v>
      </c>
      <c r="E3" s="29"/>
      <c r="F3" s="8" t="s">
        <v>51</v>
      </c>
      <c r="G3" s="8" t="s">
        <v>51</v>
      </c>
      <c r="H3" s="8"/>
      <c r="I3" s="29" t="s">
        <v>50</v>
      </c>
      <c r="J3" s="29" t="s">
        <v>50</v>
      </c>
      <c r="K3" s="29"/>
      <c r="L3" s="8" t="s">
        <v>56</v>
      </c>
      <c r="M3" s="8" t="s">
        <v>56</v>
      </c>
      <c r="N3" s="43"/>
      <c r="O3" s="40"/>
      <c r="P3" s="40"/>
      <c r="Q3" s="41"/>
    </row>
    <row r="4" spans="1:17" ht="15.75">
      <c r="A4" s="50"/>
      <c r="B4" s="51"/>
      <c r="C4" s="30" t="s">
        <v>52</v>
      </c>
      <c r="D4" s="30" t="s">
        <v>52</v>
      </c>
      <c r="E4" s="31" t="s">
        <v>55</v>
      </c>
      <c r="F4" s="9"/>
      <c r="G4" s="9"/>
      <c r="H4" s="10" t="s">
        <v>55</v>
      </c>
      <c r="I4" s="30"/>
      <c r="J4" s="30"/>
      <c r="K4" s="31" t="s">
        <v>55</v>
      </c>
      <c r="L4" s="9"/>
      <c r="M4" s="9"/>
      <c r="N4" s="44" t="s">
        <v>55</v>
      </c>
      <c r="O4" s="42" t="s">
        <v>57</v>
      </c>
      <c r="P4" s="42" t="s">
        <v>57</v>
      </c>
      <c r="Q4" s="46" t="s">
        <v>55</v>
      </c>
    </row>
    <row r="5" spans="1:17" ht="15.75">
      <c r="A5" s="50"/>
      <c r="B5" s="51"/>
      <c r="C5" s="48" t="s">
        <v>58</v>
      </c>
      <c r="D5" s="48" t="s">
        <v>61</v>
      </c>
      <c r="E5" s="32"/>
      <c r="F5" s="49" t="s">
        <v>58</v>
      </c>
      <c r="G5" s="49" t="s">
        <v>61</v>
      </c>
      <c r="H5" s="11"/>
      <c r="I5" s="48" t="s">
        <v>58</v>
      </c>
      <c r="J5" s="48" t="s">
        <v>61</v>
      </c>
      <c r="K5" s="33"/>
      <c r="L5" s="49" t="s">
        <v>58</v>
      </c>
      <c r="M5" s="49" t="s">
        <v>61</v>
      </c>
      <c r="N5" s="45"/>
      <c r="O5" s="48" t="s">
        <v>58</v>
      </c>
      <c r="P5" s="48" t="s">
        <v>61</v>
      </c>
      <c r="Q5" s="47"/>
    </row>
    <row r="6" spans="1:17" ht="15">
      <c r="A6" s="2">
        <v>1</v>
      </c>
      <c r="B6" s="22" t="s">
        <v>1</v>
      </c>
      <c r="C6" s="34">
        <v>106</v>
      </c>
      <c r="D6" s="34">
        <v>76</v>
      </c>
      <c r="E6" s="37">
        <f>(D6-C6)/C6</f>
        <v>-0.2830188679245283</v>
      </c>
      <c r="F6" s="12">
        <v>199</v>
      </c>
      <c r="G6" s="12">
        <v>166</v>
      </c>
      <c r="H6" s="13">
        <f>(G6-F6)/F6</f>
        <v>-0.1658291457286432</v>
      </c>
      <c r="I6" s="34">
        <v>40</v>
      </c>
      <c r="J6" s="34">
        <v>19</v>
      </c>
      <c r="K6" s="35">
        <f>(J6-I6)/I6</f>
        <v>-0.525</v>
      </c>
      <c r="L6" s="12">
        <v>25</v>
      </c>
      <c r="M6" s="12">
        <v>28</v>
      </c>
      <c r="N6" s="13">
        <f>(M6-L6)/L6</f>
        <v>0.12</v>
      </c>
      <c r="O6" s="34">
        <v>412</v>
      </c>
      <c r="P6" s="34">
        <v>313</v>
      </c>
      <c r="Q6" s="35">
        <f>(P6-O6)/O6</f>
        <v>-0.24029126213592233</v>
      </c>
    </row>
    <row r="7" spans="1:17" ht="15">
      <c r="A7" s="2">
        <f>A6+1</f>
        <v>2</v>
      </c>
      <c r="B7" s="22" t="s">
        <v>2</v>
      </c>
      <c r="C7" s="36">
        <v>215</v>
      </c>
      <c r="D7" s="36">
        <v>196</v>
      </c>
      <c r="E7" s="37">
        <f aca="true" t="shared" si="0" ref="E7:E55">(D7-C7)/C7</f>
        <v>-0.08837209302325581</v>
      </c>
      <c r="F7" s="14">
        <v>291</v>
      </c>
      <c r="G7" s="14">
        <v>290</v>
      </c>
      <c r="H7" s="13">
        <f aca="true" t="shared" si="1" ref="H7:H55">(G7-F7)/F7</f>
        <v>-0.003436426116838488</v>
      </c>
      <c r="I7" s="36">
        <v>86</v>
      </c>
      <c r="J7" s="36">
        <v>68</v>
      </c>
      <c r="K7" s="37">
        <f aca="true" t="shared" si="2" ref="K7:K55">(J7-I7)/I7</f>
        <v>-0.20930232558139536</v>
      </c>
      <c r="L7" s="14">
        <v>71</v>
      </c>
      <c r="M7" s="14">
        <v>70</v>
      </c>
      <c r="N7" s="13">
        <f aca="true" t="shared" si="3" ref="N7:N55">(M7-L7)/L7</f>
        <v>-0.014084507042253521</v>
      </c>
      <c r="O7" s="36">
        <v>702</v>
      </c>
      <c r="P7" s="36">
        <v>672</v>
      </c>
      <c r="Q7" s="37">
        <f aca="true" t="shared" si="4" ref="Q7:Q55">(P7-O7)/O7</f>
        <v>-0.042735042735042736</v>
      </c>
    </row>
    <row r="8" spans="1:17" ht="15">
      <c r="A8" s="2">
        <f aca="true" t="shared" si="5" ref="A8:A36">A7+1</f>
        <v>3</v>
      </c>
      <c r="B8" s="22" t="s">
        <v>3</v>
      </c>
      <c r="C8" s="36">
        <v>47</v>
      </c>
      <c r="D8" s="36">
        <v>70</v>
      </c>
      <c r="E8" s="37">
        <f t="shared" si="0"/>
        <v>0.48936170212765956</v>
      </c>
      <c r="F8" s="14">
        <v>161</v>
      </c>
      <c r="G8" s="14">
        <v>144</v>
      </c>
      <c r="H8" s="13">
        <f t="shared" si="1"/>
        <v>-0.10559006211180125</v>
      </c>
      <c r="I8" s="36">
        <v>24</v>
      </c>
      <c r="J8" s="36">
        <v>18</v>
      </c>
      <c r="K8" s="37">
        <f t="shared" si="2"/>
        <v>-0.25</v>
      </c>
      <c r="L8" s="14">
        <v>14</v>
      </c>
      <c r="M8" s="14">
        <v>23</v>
      </c>
      <c r="N8" s="13">
        <f t="shared" si="3"/>
        <v>0.6428571428571429</v>
      </c>
      <c r="O8" s="36">
        <v>256</v>
      </c>
      <c r="P8" s="36">
        <v>265</v>
      </c>
      <c r="Q8" s="37">
        <f t="shared" si="4"/>
        <v>0.03515625</v>
      </c>
    </row>
    <row r="9" spans="1:17" ht="15">
      <c r="A9" s="2">
        <f t="shared" si="5"/>
        <v>4</v>
      </c>
      <c r="B9" s="23" t="s">
        <v>4</v>
      </c>
      <c r="C9" s="36">
        <v>65</v>
      </c>
      <c r="D9" s="36">
        <v>71</v>
      </c>
      <c r="E9" s="37">
        <f t="shared" si="0"/>
        <v>0.09230769230769231</v>
      </c>
      <c r="F9" s="14">
        <v>140</v>
      </c>
      <c r="G9" s="14">
        <v>150</v>
      </c>
      <c r="H9" s="13">
        <f t="shared" si="1"/>
        <v>0.07142857142857142</v>
      </c>
      <c r="I9" s="36">
        <v>29</v>
      </c>
      <c r="J9" s="36">
        <v>22</v>
      </c>
      <c r="K9" s="37">
        <f t="shared" si="2"/>
        <v>-0.2413793103448276</v>
      </c>
      <c r="L9" s="14">
        <v>25</v>
      </c>
      <c r="M9" s="14">
        <v>20</v>
      </c>
      <c r="N9" s="13">
        <f t="shared" si="3"/>
        <v>-0.2</v>
      </c>
      <c r="O9" s="36">
        <v>272</v>
      </c>
      <c r="P9" s="36">
        <v>279</v>
      </c>
      <c r="Q9" s="37">
        <f t="shared" si="4"/>
        <v>0.025735294117647058</v>
      </c>
    </row>
    <row r="10" spans="1:17" ht="15">
      <c r="A10" s="2">
        <f t="shared" si="5"/>
        <v>5</v>
      </c>
      <c r="B10" s="23" t="s">
        <v>5</v>
      </c>
      <c r="C10" s="36">
        <v>63</v>
      </c>
      <c r="D10" s="36">
        <v>60</v>
      </c>
      <c r="E10" s="37">
        <f t="shared" si="0"/>
        <v>-0.047619047619047616</v>
      </c>
      <c r="F10" s="14">
        <v>136</v>
      </c>
      <c r="G10" s="14">
        <v>130</v>
      </c>
      <c r="H10" s="13">
        <f t="shared" si="1"/>
        <v>-0.04411764705882353</v>
      </c>
      <c r="I10" s="36">
        <v>46</v>
      </c>
      <c r="J10" s="36">
        <v>31</v>
      </c>
      <c r="K10" s="37">
        <f t="shared" si="2"/>
        <v>-0.32608695652173914</v>
      </c>
      <c r="L10" s="14">
        <v>18</v>
      </c>
      <c r="M10" s="14">
        <v>22</v>
      </c>
      <c r="N10" s="13">
        <f t="shared" si="3"/>
        <v>0.2222222222222222</v>
      </c>
      <c r="O10" s="36">
        <v>278</v>
      </c>
      <c r="P10" s="36">
        <v>261</v>
      </c>
      <c r="Q10" s="37">
        <f t="shared" si="4"/>
        <v>-0.06115107913669065</v>
      </c>
    </row>
    <row r="11" spans="1:17" ht="15">
      <c r="A11" s="2">
        <f t="shared" si="5"/>
        <v>6</v>
      </c>
      <c r="B11" s="24" t="s">
        <v>6</v>
      </c>
      <c r="C11" s="36">
        <v>32</v>
      </c>
      <c r="D11" s="36">
        <v>49</v>
      </c>
      <c r="E11" s="37">
        <f t="shared" si="0"/>
        <v>0.53125</v>
      </c>
      <c r="F11" s="14">
        <v>98</v>
      </c>
      <c r="G11" s="14">
        <v>101</v>
      </c>
      <c r="H11" s="13">
        <f t="shared" si="1"/>
        <v>0.030612244897959183</v>
      </c>
      <c r="I11" s="36">
        <v>16</v>
      </c>
      <c r="J11" s="36">
        <v>14</v>
      </c>
      <c r="K11" s="37">
        <f t="shared" si="2"/>
        <v>-0.125</v>
      </c>
      <c r="L11" s="14">
        <v>11</v>
      </c>
      <c r="M11" s="14">
        <v>16</v>
      </c>
      <c r="N11" s="13">
        <f t="shared" si="3"/>
        <v>0.45454545454545453</v>
      </c>
      <c r="O11" s="36">
        <v>163</v>
      </c>
      <c r="P11" s="36">
        <v>191</v>
      </c>
      <c r="Q11" s="37">
        <f t="shared" si="4"/>
        <v>0.17177914110429449</v>
      </c>
    </row>
    <row r="12" spans="1:17" ht="15">
      <c r="A12" s="2">
        <f t="shared" si="5"/>
        <v>7</v>
      </c>
      <c r="B12" s="24" t="s">
        <v>7</v>
      </c>
      <c r="C12" s="36">
        <v>930</v>
      </c>
      <c r="D12" s="36">
        <v>845</v>
      </c>
      <c r="E12" s="37">
        <f t="shared" si="0"/>
        <v>-0.0913978494623656</v>
      </c>
      <c r="F12" s="14">
        <v>776</v>
      </c>
      <c r="G12" s="14">
        <v>839</v>
      </c>
      <c r="H12" s="13">
        <f t="shared" si="1"/>
        <v>0.08118556701030928</v>
      </c>
      <c r="I12" s="36">
        <v>371</v>
      </c>
      <c r="J12" s="36">
        <v>322</v>
      </c>
      <c r="K12" s="37">
        <f t="shared" si="2"/>
        <v>-0.1320754716981132</v>
      </c>
      <c r="L12" s="14">
        <v>268</v>
      </c>
      <c r="M12" s="14">
        <v>275</v>
      </c>
      <c r="N12" s="13">
        <f t="shared" si="3"/>
        <v>0.026119402985074626</v>
      </c>
      <c r="O12" s="36">
        <v>2475</v>
      </c>
      <c r="P12" s="36">
        <v>2401</v>
      </c>
      <c r="Q12" s="37">
        <f t="shared" si="4"/>
        <v>-0.0298989898989899</v>
      </c>
    </row>
    <row r="13" spans="1:17" ht="15">
      <c r="A13" s="2">
        <f t="shared" si="5"/>
        <v>8</v>
      </c>
      <c r="B13" s="24" t="s">
        <v>8</v>
      </c>
      <c r="C13" s="36">
        <v>17</v>
      </c>
      <c r="D13" s="36">
        <v>21</v>
      </c>
      <c r="E13" s="37">
        <f t="shared" si="0"/>
        <v>0.23529411764705882</v>
      </c>
      <c r="F13" s="14">
        <v>102</v>
      </c>
      <c r="G13" s="14">
        <v>121</v>
      </c>
      <c r="H13" s="13">
        <f t="shared" si="1"/>
        <v>0.18627450980392157</v>
      </c>
      <c r="I13" s="36">
        <v>18</v>
      </c>
      <c r="J13" s="36">
        <v>24</v>
      </c>
      <c r="K13" s="37">
        <f t="shared" si="2"/>
        <v>0.3333333333333333</v>
      </c>
      <c r="L13" s="14">
        <v>14</v>
      </c>
      <c r="M13" s="14">
        <v>10</v>
      </c>
      <c r="N13" s="13">
        <f t="shared" si="3"/>
        <v>-0.2857142857142857</v>
      </c>
      <c r="O13" s="36">
        <v>158</v>
      </c>
      <c r="P13" s="36">
        <v>184</v>
      </c>
      <c r="Q13" s="37">
        <f t="shared" si="4"/>
        <v>0.16455696202531644</v>
      </c>
    </row>
    <row r="14" spans="1:17" ht="15">
      <c r="A14" s="2">
        <f t="shared" si="5"/>
        <v>9</v>
      </c>
      <c r="B14" s="24" t="s">
        <v>9</v>
      </c>
      <c r="C14" s="36">
        <v>140</v>
      </c>
      <c r="D14" s="36">
        <v>124</v>
      </c>
      <c r="E14" s="37">
        <f t="shared" si="0"/>
        <v>-0.11428571428571428</v>
      </c>
      <c r="F14" s="14">
        <v>215</v>
      </c>
      <c r="G14" s="14">
        <v>225</v>
      </c>
      <c r="H14" s="13">
        <f t="shared" si="1"/>
        <v>0.046511627906976744</v>
      </c>
      <c r="I14" s="36">
        <v>68</v>
      </c>
      <c r="J14" s="36">
        <v>65</v>
      </c>
      <c r="K14" s="37">
        <f t="shared" si="2"/>
        <v>-0.04411764705882353</v>
      </c>
      <c r="L14" s="14">
        <v>39</v>
      </c>
      <c r="M14" s="14">
        <v>45</v>
      </c>
      <c r="N14" s="13">
        <f t="shared" si="3"/>
        <v>0.15384615384615385</v>
      </c>
      <c r="O14" s="36">
        <v>497</v>
      </c>
      <c r="P14" s="36">
        <v>480</v>
      </c>
      <c r="Q14" s="37">
        <f t="shared" si="4"/>
        <v>-0.03420523138832998</v>
      </c>
    </row>
    <row r="15" spans="1:17" ht="15">
      <c r="A15" s="2">
        <f t="shared" si="5"/>
        <v>10</v>
      </c>
      <c r="B15" s="24" t="s">
        <v>10</v>
      </c>
      <c r="C15" s="36">
        <v>17</v>
      </c>
      <c r="D15" s="36">
        <v>24</v>
      </c>
      <c r="E15" s="37">
        <f t="shared" si="0"/>
        <v>0.4117647058823529</v>
      </c>
      <c r="F15" s="14">
        <v>69</v>
      </c>
      <c r="G15" s="14">
        <v>57</v>
      </c>
      <c r="H15" s="13">
        <f t="shared" si="1"/>
        <v>-0.17391304347826086</v>
      </c>
      <c r="I15" s="36">
        <v>21</v>
      </c>
      <c r="J15" s="36">
        <v>19</v>
      </c>
      <c r="K15" s="37">
        <f t="shared" si="2"/>
        <v>-0.09523809523809523</v>
      </c>
      <c r="L15" s="14">
        <v>13</v>
      </c>
      <c r="M15" s="14">
        <v>8</v>
      </c>
      <c r="N15" s="13">
        <f t="shared" si="3"/>
        <v>-0.38461538461538464</v>
      </c>
      <c r="O15" s="36">
        <v>123</v>
      </c>
      <c r="P15" s="36">
        <v>111</v>
      </c>
      <c r="Q15" s="37">
        <f t="shared" si="4"/>
        <v>-0.0975609756097561</v>
      </c>
    </row>
    <row r="16" spans="1:17" ht="15">
      <c r="A16" s="2">
        <f t="shared" si="5"/>
        <v>11</v>
      </c>
      <c r="B16" s="24" t="s">
        <v>11</v>
      </c>
      <c r="C16" s="36">
        <v>73</v>
      </c>
      <c r="D16" s="36">
        <v>103</v>
      </c>
      <c r="E16" s="37">
        <f t="shared" si="0"/>
        <v>0.410958904109589</v>
      </c>
      <c r="F16" s="14">
        <v>159</v>
      </c>
      <c r="G16" s="14">
        <v>169</v>
      </c>
      <c r="H16" s="13">
        <f t="shared" si="1"/>
        <v>0.06289308176100629</v>
      </c>
      <c r="I16" s="36">
        <v>48</v>
      </c>
      <c r="J16" s="36">
        <v>35</v>
      </c>
      <c r="K16" s="37">
        <f t="shared" si="2"/>
        <v>-0.2708333333333333</v>
      </c>
      <c r="L16" s="14">
        <v>47</v>
      </c>
      <c r="M16" s="14">
        <v>22</v>
      </c>
      <c r="N16" s="13">
        <f t="shared" si="3"/>
        <v>-0.5319148936170213</v>
      </c>
      <c r="O16" s="36">
        <v>345</v>
      </c>
      <c r="P16" s="36">
        <v>345</v>
      </c>
      <c r="Q16" s="37">
        <f t="shared" si="4"/>
        <v>0</v>
      </c>
    </row>
    <row r="17" spans="1:17" ht="15">
      <c r="A17" s="2">
        <f t="shared" si="5"/>
        <v>12</v>
      </c>
      <c r="B17" s="24" t="s">
        <v>12</v>
      </c>
      <c r="C17" s="36">
        <v>111</v>
      </c>
      <c r="D17" s="36">
        <v>94</v>
      </c>
      <c r="E17" s="37">
        <f t="shared" si="0"/>
        <v>-0.15315315315315314</v>
      </c>
      <c r="F17" s="14">
        <v>118</v>
      </c>
      <c r="G17" s="14">
        <v>132</v>
      </c>
      <c r="H17" s="13">
        <f t="shared" si="1"/>
        <v>0.11864406779661017</v>
      </c>
      <c r="I17" s="36">
        <v>50</v>
      </c>
      <c r="J17" s="36">
        <v>60</v>
      </c>
      <c r="K17" s="37">
        <f t="shared" si="2"/>
        <v>0.2</v>
      </c>
      <c r="L17" s="14">
        <v>18</v>
      </c>
      <c r="M17" s="14">
        <v>17</v>
      </c>
      <c r="N17" s="13">
        <f t="shared" si="3"/>
        <v>-0.05555555555555555</v>
      </c>
      <c r="O17" s="36">
        <v>304</v>
      </c>
      <c r="P17" s="36">
        <v>311</v>
      </c>
      <c r="Q17" s="37">
        <f t="shared" si="4"/>
        <v>0.023026315789473683</v>
      </c>
    </row>
    <row r="18" spans="1:17" ht="15">
      <c r="A18" s="2">
        <f t="shared" si="5"/>
        <v>13</v>
      </c>
      <c r="B18" s="24" t="s">
        <v>13</v>
      </c>
      <c r="C18" s="36">
        <v>384</v>
      </c>
      <c r="D18" s="36">
        <v>338</v>
      </c>
      <c r="E18" s="37">
        <f t="shared" si="0"/>
        <v>-0.11979166666666667</v>
      </c>
      <c r="F18" s="14">
        <v>520</v>
      </c>
      <c r="G18" s="14">
        <v>481</v>
      </c>
      <c r="H18" s="13">
        <f t="shared" si="1"/>
        <v>-0.075</v>
      </c>
      <c r="I18" s="36">
        <v>158</v>
      </c>
      <c r="J18" s="36">
        <v>137</v>
      </c>
      <c r="K18" s="37">
        <f t="shared" si="2"/>
        <v>-0.13291139240506328</v>
      </c>
      <c r="L18" s="14">
        <v>143</v>
      </c>
      <c r="M18" s="14">
        <v>133</v>
      </c>
      <c r="N18" s="13">
        <f t="shared" si="3"/>
        <v>-0.06993006993006994</v>
      </c>
      <c r="O18" s="36">
        <v>1280</v>
      </c>
      <c r="P18" s="36">
        <v>1161</v>
      </c>
      <c r="Q18" s="37">
        <f t="shared" si="4"/>
        <v>-0.09296875</v>
      </c>
    </row>
    <row r="19" spans="1:17" ht="15">
      <c r="A19" s="2">
        <f t="shared" si="5"/>
        <v>14</v>
      </c>
      <c r="B19" s="24" t="s">
        <v>14</v>
      </c>
      <c r="C19" s="36">
        <v>119</v>
      </c>
      <c r="D19" s="36">
        <v>123</v>
      </c>
      <c r="E19" s="37">
        <f t="shared" si="0"/>
        <v>0.03361344537815126</v>
      </c>
      <c r="F19" s="14">
        <v>224</v>
      </c>
      <c r="G19" s="14">
        <v>234</v>
      </c>
      <c r="H19" s="13">
        <f t="shared" si="1"/>
        <v>0.044642857142857144</v>
      </c>
      <c r="I19" s="36">
        <v>38</v>
      </c>
      <c r="J19" s="36">
        <v>47</v>
      </c>
      <c r="K19" s="35">
        <f t="shared" si="2"/>
        <v>0.23684210526315788</v>
      </c>
      <c r="L19" s="14">
        <v>33</v>
      </c>
      <c r="M19" s="14">
        <v>32</v>
      </c>
      <c r="N19" s="13">
        <f t="shared" si="3"/>
        <v>-0.030303030303030304</v>
      </c>
      <c r="O19" s="36">
        <v>430</v>
      </c>
      <c r="P19" s="36">
        <v>463</v>
      </c>
      <c r="Q19" s="37">
        <f t="shared" si="4"/>
        <v>0.07674418604651163</v>
      </c>
    </row>
    <row r="20" spans="1:17" ht="15">
      <c r="A20" s="2">
        <f t="shared" si="5"/>
        <v>15</v>
      </c>
      <c r="B20" s="24" t="s">
        <v>15</v>
      </c>
      <c r="C20" s="36">
        <v>30</v>
      </c>
      <c r="D20" s="36">
        <v>36</v>
      </c>
      <c r="E20" s="37">
        <f t="shared" si="0"/>
        <v>0.2</v>
      </c>
      <c r="F20" s="14">
        <v>79</v>
      </c>
      <c r="G20" s="14">
        <v>104</v>
      </c>
      <c r="H20" s="13">
        <f t="shared" si="1"/>
        <v>0.31645569620253167</v>
      </c>
      <c r="I20" s="36">
        <v>18</v>
      </c>
      <c r="J20" s="36">
        <v>17</v>
      </c>
      <c r="K20" s="37">
        <f t="shared" si="2"/>
        <v>-0.05555555555555555</v>
      </c>
      <c r="L20" s="14">
        <v>8</v>
      </c>
      <c r="M20" s="14">
        <v>11</v>
      </c>
      <c r="N20" s="13">
        <f t="shared" si="3"/>
        <v>0.375</v>
      </c>
      <c r="O20" s="36">
        <v>145</v>
      </c>
      <c r="P20" s="36">
        <v>184</v>
      </c>
      <c r="Q20" s="37">
        <f t="shared" si="4"/>
        <v>0.2689655172413793</v>
      </c>
    </row>
    <row r="21" spans="1:17" ht="15">
      <c r="A21" s="2">
        <f t="shared" si="5"/>
        <v>16</v>
      </c>
      <c r="B21" s="24" t="s">
        <v>16</v>
      </c>
      <c r="C21" s="36">
        <v>129</v>
      </c>
      <c r="D21" s="36">
        <v>118</v>
      </c>
      <c r="E21" s="37">
        <f t="shared" si="0"/>
        <v>-0.08527131782945736</v>
      </c>
      <c r="F21" s="14">
        <v>183</v>
      </c>
      <c r="G21" s="14">
        <v>187</v>
      </c>
      <c r="H21" s="13">
        <f t="shared" si="1"/>
        <v>0.02185792349726776</v>
      </c>
      <c r="I21" s="36">
        <v>44</v>
      </c>
      <c r="J21" s="36">
        <v>46</v>
      </c>
      <c r="K21" s="37">
        <f t="shared" si="2"/>
        <v>0.045454545454545456</v>
      </c>
      <c r="L21" s="14">
        <v>42</v>
      </c>
      <c r="M21" s="14">
        <v>53</v>
      </c>
      <c r="N21" s="13">
        <f t="shared" si="3"/>
        <v>0.2619047619047619</v>
      </c>
      <c r="O21" s="36">
        <v>423</v>
      </c>
      <c r="P21" s="36">
        <v>428</v>
      </c>
      <c r="Q21" s="37">
        <f t="shared" si="4"/>
        <v>0.01182033096926714</v>
      </c>
    </row>
    <row r="22" spans="1:17" ht="15">
      <c r="A22" s="2">
        <f t="shared" si="5"/>
        <v>17</v>
      </c>
      <c r="B22" s="24" t="s">
        <v>17</v>
      </c>
      <c r="C22" s="36">
        <v>46</v>
      </c>
      <c r="D22" s="36">
        <v>46</v>
      </c>
      <c r="E22" s="37">
        <f t="shared" si="0"/>
        <v>0</v>
      </c>
      <c r="F22" s="14">
        <v>110</v>
      </c>
      <c r="G22" s="14">
        <v>128</v>
      </c>
      <c r="H22" s="13">
        <f t="shared" si="1"/>
        <v>0.16363636363636364</v>
      </c>
      <c r="I22" s="36">
        <v>26</v>
      </c>
      <c r="J22" s="36">
        <v>15</v>
      </c>
      <c r="K22" s="37">
        <f t="shared" si="2"/>
        <v>-0.4230769230769231</v>
      </c>
      <c r="L22" s="14">
        <v>13</v>
      </c>
      <c r="M22" s="14">
        <v>8</v>
      </c>
      <c r="N22" s="13">
        <f t="shared" si="3"/>
        <v>-0.38461538461538464</v>
      </c>
      <c r="O22" s="36">
        <v>202</v>
      </c>
      <c r="P22" s="36">
        <v>200</v>
      </c>
      <c r="Q22" s="37">
        <f t="shared" si="4"/>
        <v>-0.009900990099009901</v>
      </c>
    </row>
    <row r="23" spans="1:17" ht="15">
      <c r="A23" s="2">
        <f t="shared" si="5"/>
        <v>18</v>
      </c>
      <c r="B23" s="24" t="s">
        <v>18</v>
      </c>
      <c r="C23" s="36">
        <v>327</v>
      </c>
      <c r="D23" s="36">
        <v>265</v>
      </c>
      <c r="E23" s="37">
        <f t="shared" si="0"/>
        <v>-0.18960244648318042</v>
      </c>
      <c r="F23" s="14">
        <v>285</v>
      </c>
      <c r="G23" s="14">
        <v>314</v>
      </c>
      <c r="H23" s="13">
        <f t="shared" si="1"/>
        <v>0.10175438596491228</v>
      </c>
      <c r="I23" s="36">
        <v>134</v>
      </c>
      <c r="J23" s="36">
        <v>136</v>
      </c>
      <c r="K23" s="37">
        <f t="shared" si="2"/>
        <v>0.014925373134328358</v>
      </c>
      <c r="L23" s="14">
        <v>115</v>
      </c>
      <c r="M23" s="14">
        <v>92</v>
      </c>
      <c r="N23" s="13">
        <f t="shared" si="3"/>
        <v>-0.2</v>
      </c>
      <c r="O23" s="36">
        <v>922</v>
      </c>
      <c r="P23" s="36">
        <v>862</v>
      </c>
      <c r="Q23" s="37">
        <f t="shared" si="4"/>
        <v>-0.0650759219088937</v>
      </c>
    </row>
    <row r="24" spans="1:17" ht="15">
      <c r="A24" s="2">
        <f t="shared" si="5"/>
        <v>19</v>
      </c>
      <c r="B24" s="24" t="s">
        <v>19</v>
      </c>
      <c r="C24" s="36">
        <v>141</v>
      </c>
      <c r="D24" s="36">
        <v>124</v>
      </c>
      <c r="E24" s="37">
        <f t="shared" si="0"/>
        <v>-0.12056737588652482</v>
      </c>
      <c r="F24" s="14">
        <v>249</v>
      </c>
      <c r="G24" s="14">
        <v>249</v>
      </c>
      <c r="H24" s="13">
        <f t="shared" si="1"/>
        <v>0</v>
      </c>
      <c r="I24" s="36">
        <v>89</v>
      </c>
      <c r="J24" s="36">
        <v>65</v>
      </c>
      <c r="K24" s="37">
        <f t="shared" si="2"/>
        <v>-0.2696629213483146</v>
      </c>
      <c r="L24" s="14">
        <v>60</v>
      </c>
      <c r="M24" s="14">
        <v>65</v>
      </c>
      <c r="N24" s="13">
        <f t="shared" si="3"/>
        <v>0.08333333333333333</v>
      </c>
      <c r="O24" s="36">
        <v>564</v>
      </c>
      <c r="P24" s="36">
        <v>535</v>
      </c>
      <c r="Q24" s="37">
        <f t="shared" si="4"/>
        <v>-0.051418439716312055</v>
      </c>
    </row>
    <row r="25" spans="1:17" ht="15">
      <c r="A25" s="2">
        <f t="shared" si="5"/>
        <v>20</v>
      </c>
      <c r="B25" s="24" t="s">
        <v>20</v>
      </c>
      <c r="C25" s="36">
        <v>429</v>
      </c>
      <c r="D25" s="36">
        <v>437</v>
      </c>
      <c r="E25" s="37">
        <f t="shared" si="0"/>
        <v>0.018648018648018648</v>
      </c>
      <c r="F25" s="14">
        <v>760</v>
      </c>
      <c r="G25" s="14">
        <v>771</v>
      </c>
      <c r="H25" s="13">
        <f t="shared" si="1"/>
        <v>0.014473684210526316</v>
      </c>
      <c r="I25" s="36">
        <v>230</v>
      </c>
      <c r="J25" s="36">
        <v>190</v>
      </c>
      <c r="K25" s="37">
        <f t="shared" si="2"/>
        <v>-0.17391304347826086</v>
      </c>
      <c r="L25" s="14">
        <v>179</v>
      </c>
      <c r="M25" s="14">
        <v>191</v>
      </c>
      <c r="N25" s="13">
        <f t="shared" si="3"/>
        <v>0.0670391061452514</v>
      </c>
      <c r="O25" s="36">
        <v>1696</v>
      </c>
      <c r="P25" s="36">
        <v>1700</v>
      </c>
      <c r="Q25" s="37">
        <f t="shared" si="4"/>
        <v>0.0023584905660377358</v>
      </c>
    </row>
    <row r="26" spans="1:17" ht="15">
      <c r="A26" s="2">
        <f t="shared" si="5"/>
        <v>21</v>
      </c>
      <c r="B26" s="24" t="s">
        <v>21</v>
      </c>
      <c r="C26" s="36">
        <v>17</v>
      </c>
      <c r="D26" s="36">
        <v>19</v>
      </c>
      <c r="E26" s="37">
        <f t="shared" si="0"/>
        <v>0.11764705882352941</v>
      </c>
      <c r="F26" s="14">
        <v>82</v>
      </c>
      <c r="G26" s="14">
        <v>71</v>
      </c>
      <c r="H26" s="13">
        <f t="shared" si="1"/>
        <v>-0.13414634146341464</v>
      </c>
      <c r="I26" s="36">
        <v>18</v>
      </c>
      <c r="J26" s="36">
        <v>10</v>
      </c>
      <c r="K26" s="37">
        <f t="shared" si="2"/>
        <v>-0.4444444444444444</v>
      </c>
      <c r="L26" s="14">
        <v>11</v>
      </c>
      <c r="M26" s="14">
        <v>4</v>
      </c>
      <c r="N26" s="13">
        <f t="shared" si="3"/>
        <v>-0.6363636363636364</v>
      </c>
      <c r="O26" s="36">
        <v>131</v>
      </c>
      <c r="P26" s="36">
        <v>108</v>
      </c>
      <c r="Q26" s="37">
        <f t="shared" si="4"/>
        <v>-0.17557251908396945</v>
      </c>
    </row>
    <row r="27" spans="1:17" ht="15">
      <c r="A27" s="2">
        <f t="shared" si="5"/>
        <v>22</v>
      </c>
      <c r="B27" s="24" t="s">
        <v>22</v>
      </c>
      <c r="C27" s="36">
        <v>21</v>
      </c>
      <c r="D27" s="36">
        <v>25</v>
      </c>
      <c r="E27" s="37">
        <f t="shared" si="0"/>
        <v>0.19047619047619047</v>
      </c>
      <c r="F27" s="14">
        <v>95</v>
      </c>
      <c r="G27" s="14">
        <v>92</v>
      </c>
      <c r="H27" s="13">
        <f t="shared" si="1"/>
        <v>-0.031578947368421054</v>
      </c>
      <c r="I27" s="36">
        <v>11</v>
      </c>
      <c r="J27" s="36">
        <v>18</v>
      </c>
      <c r="K27" s="37">
        <f t="shared" si="2"/>
        <v>0.6363636363636364</v>
      </c>
      <c r="L27" s="14">
        <v>10</v>
      </c>
      <c r="M27" s="14">
        <v>15</v>
      </c>
      <c r="N27" s="13">
        <f t="shared" si="3"/>
        <v>0.5</v>
      </c>
      <c r="O27" s="36">
        <v>145</v>
      </c>
      <c r="P27" s="36">
        <v>162</v>
      </c>
      <c r="Q27" s="37">
        <f t="shared" si="4"/>
        <v>0.11724137931034483</v>
      </c>
    </row>
    <row r="28" spans="1:17" ht="15">
      <c r="A28" s="2">
        <f t="shared" si="5"/>
        <v>23</v>
      </c>
      <c r="B28" s="24" t="s">
        <v>23</v>
      </c>
      <c r="C28" s="36">
        <v>152</v>
      </c>
      <c r="D28" s="36">
        <v>148</v>
      </c>
      <c r="E28" s="37">
        <f t="shared" si="0"/>
        <v>-0.02631578947368421</v>
      </c>
      <c r="F28" s="14">
        <v>193</v>
      </c>
      <c r="G28" s="14">
        <v>199</v>
      </c>
      <c r="H28" s="13">
        <f t="shared" si="1"/>
        <v>0.031088082901554404</v>
      </c>
      <c r="I28" s="36">
        <v>90</v>
      </c>
      <c r="J28" s="36">
        <v>54</v>
      </c>
      <c r="K28" s="37">
        <f t="shared" si="2"/>
        <v>-0.4</v>
      </c>
      <c r="L28" s="14">
        <v>35</v>
      </c>
      <c r="M28" s="14">
        <v>44</v>
      </c>
      <c r="N28" s="13">
        <f t="shared" si="3"/>
        <v>0.2571428571428571</v>
      </c>
      <c r="O28" s="36">
        <v>492</v>
      </c>
      <c r="P28" s="36">
        <v>461</v>
      </c>
      <c r="Q28" s="37">
        <f t="shared" si="4"/>
        <v>-0.06300813008130081</v>
      </c>
    </row>
    <row r="29" spans="1:17" ht="15">
      <c r="A29" s="2">
        <f t="shared" si="5"/>
        <v>24</v>
      </c>
      <c r="B29" s="24" t="s">
        <v>24</v>
      </c>
      <c r="C29" s="36">
        <v>81</v>
      </c>
      <c r="D29" s="36">
        <v>96</v>
      </c>
      <c r="E29" s="37">
        <f t="shared" si="0"/>
        <v>0.18518518518518517</v>
      </c>
      <c r="F29" s="14">
        <v>148</v>
      </c>
      <c r="G29" s="14">
        <v>144</v>
      </c>
      <c r="H29" s="13">
        <f t="shared" si="1"/>
        <v>-0.02702702702702703</v>
      </c>
      <c r="I29" s="36">
        <v>30</v>
      </c>
      <c r="J29" s="36">
        <v>25</v>
      </c>
      <c r="K29" s="37">
        <f t="shared" si="2"/>
        <v>-0.16666666666666666</v>
      </c>
      <c r="L29" s="14">
        <v>29</v>
      </c>
      <c r="M29" s="14">
        <v>38</v>
      </c>
      <c r="N29" s="13">
        <f t="shared" si="3"/>
        <v>0.3103448275862069</v>
      </c>
      <c r="O29" s="36">
        <v>324</v>
      </c>
      <c r="P29" s="36">
        <v>329</v>
      </c>
      <c r="Q29" s="37">
        <f t="shared" si="4"/>
        <v>0.015432098765432098</v>
      </c>
    </row>
    <row r="30" spans="1:17" ht="15">
      <c r="A30" s="2">
        <f t="shared" si="5"/>
        <v>25</v>
      </c>
      <c r="B30" s="24" t="s">
        <v>25</v>
      </c>
      <c r="C30" s="36">
        <v>263</v>
      </c>
      <c r="D30" s="36">
        <v>255</v>
      </c>
      <c r="E30" s="37">
        <f t="shared" si="0"/>
        <v>-0.030418250950570342</v>
      </c>
      <c r="F30" s="14">
        <v>431</v>
      </c>
      <c r="G30" s="14">
        <v>451</v>
      </c>
      <c r="H30" s="13">
        <f t="shared" si="1"/>
        <v>0.04640371229698376</v>
      </c>
      <c r="I30" s="36">
        <v>89</v>
      </c>
      <c r="J30" s="36">
        <v>111</v>
      </c>
      <c r="K30" s="37">
        <f t="shared" si="2"/>
        <v>0.24719101123595505</v>
      </c>
      <c r="L30" s="14">
        <v>110</v>
      </c>
      <c r="M30" s="14">
        <v>96</v>
      </c>
      <c r="N30" s="13">
        <f t="shared" si="3"/>
        <v>-0.12727272727272726</v>
      </c>
      <c r="O30" s="36">
        <v>931</v>
      </c>
      <c r="P30" s="36">
        <v>965</v>
      </c>
      <c r="Q30" s="37">
        <f t="shared" si="4"/>
        <v>0.036519871106337275</v>
      </c>
    </row>
    <row r="31" spans="1:17" ht="15">
      <c r="A31" s="2">
        <f t="shared" si="5"/>
        <v>26</v>
      </c>
      <c r="B31" s="24" t="s">
        <v>26</v>
      </c>
      <c r="C31" s="36">
        <v>124</v>
      </c>
      <c r="D31" s="36">
        <v>93</v>
      </c>
      <c r="E31" s="37">
        <f t="shared" si="0"/>
        <v>-0.25</v>
      </c>
      <c r="F31" s="14">
        <v>211</v>
      </c>
      <c r="G31" s="14">
        <v>234</v>
      </c>
      <c r="H31" s="13">
        <f t="shared" si="1"/>
        <v>0.10900473933649289</v>
      </c>
      <c r="I31" s="36">
        <v>62</v>
      </c>
      <c r="J31" s="36">
        <v>44</v>
      </c>
      <c r="K31" s="37">
        <f t="shared" si="2"/>
        <v>-0.2903225806451613</v>
      </c>
      <c r="L31" s="14">
        <v>24</v>
      </c>
      <c r="M31" s="14">
        <v>26</v>
      </c>
      <c r="N31" s="13">
        <f t="shared" si="3"/>
        <v>0.08333333333333333</v>
      </c>
      <c r="O31" s="36">
        <v>443</v>
      </c>
      <c r="P31" s="36">
        <v>408</v>
      </c>
      <c r="Q31" s="37">
        <f t="shared" si="4"/>
        <v>-0.07900677200902935</v>
      </c>
    </row>
    <row r="32" spans="1:17" ht="15">
      <c r="A32" s="2">
        <f t="shared" si="5"/>
        <v>27</v>
      </c>
      <c r="B32" s="24" t="s">
        <v>27</v>
      </c>
      <c r="C32" s="36">
        <v>71</v>
      </c>
      <c r="D32" s="36">
        <v>91</v>
      </c>
      <c r="E32" s="37">
        <f t="shared" si="0"/>
        <v>0.28169014084507044</v>
      </c>
      <c r="F32" s="14">
        <v>124</v>
      </c>
      <c r="G32" s="14">
        <v>134</v>
      </c>
      <c r="H32" s="13">
        <f t="shared" si="1"/>
        <v>0.08064516129032258</v>
      </c>
      <c r="I32" s="36">
        <v>56</v>
      </c>
      <c r="J32" s="36">
        <v>37</v>
      </c>
      <c r="K32" s="37">
        <f t="shared" si="2"/>
        <v>-0.3392857142857143</v>
      </c>
      <c r="L32" s="14">
        <v>27</v>
      </c>
      <c r="M32" s="14">
        <v>28</v>
      </c>
      <c r="N32" s="13">
        <f t="shared" si="3"/>
        <v>0.037037037037037035</v>
      </c>
      <c r="O32" s="36">
        <v>308</v>
      </c>
      <c r="P32" s="36">
        <v>308</v>
      </c>
      <c r="Q32" s="37">
        <f t="shared" si="4"/>
        <v>0</v>
      </c>
    </row>
    <row r="33" spans="1:17" ht="15">
      <c r="A33" s="2">
        <f t="shared" si="5"/>
        <v>28</v>
      </c>
      <c r="B33" s="24" t="s">
        <v>28</v>
      </c>
      <c r="C33" s="36">
        <v>76</v>
      </c>
      <c r="D33" s="36">
        <v>62</v>
      </c>
      <c r="E33" s="37">
        <f t="shared" si="0"/>
        <v>-0.18421052631578946</v>
      </c>
      <c r="F33" s="14">
        <v>145</v>
      </c>
      <c r="G33" s="14">
        <v>164</v>
      </c>
      <c r="H33" s="13">
        <f t="shared" si="1"/>
        <v>0.1310344827586207</v>
      </c>
      <c r="I33" s="36">
        <v>26</v>
      </c>
      <c r="J33" s="36">
        <v>27</v>
      </c>
      <c r="K33" s="37">
        <f t="shared" si="2"/>
        <v>0.038461538461538464</v>
      </c>
      <c r="L33" s="14">
        <v>30</v>
      </c>
      <c r="M33" s="14">
        <v>29</v>
      </c>
      <c r="N33" s="13">
        <f t="shared" si="3"/>
        <v>-0.03333333333333333</v>
      </c>
      <c r="O33" s="36">
        <v>304</v>
      </c>
      <c r="P33" s="36">
        <v>298</v>
      </c>
      <c r="Q33" s="37">
        <f t="shared" si="4"/>
        <v>-0.019736842105263157</v>
      </c>
    </row>
    <row r="34" spans="1:17" ht="15">
      <c r="A34" s="2">
        <f t="shared" si="5"/>
        <v>29</v>
      </c>
      <c r="B34" s="24" t="s">
        <v>29</v>
      </c>
      <c r="C34" s="36">
        <v>52</v>
      </c>
      <c r="D34" s="36">
        <v>47</v>
      </c>
      <c r="E34" s="37">
        <f t="shared" si="0"/>
        <v>-0.09615384615384616</v>
      </c>
      <c r="F34" s="14">
        <v>122</v>
      </c>
      <c r="G34" s="14">
        <v>106</v>
      </c>
      <c r="H34" s="13">
        <f t="shared" si="1"/>
        <v>-0.13114754098360656</v>
      </c>
      <c r="I34" s="36">
        <v>34</v>
      </c>
      <c r="J34" s="36">
        <v>30</v>
      </c>
      <c r="K34" s="37">
        <f t="shared" si="2"/>
        <v>-0.11764705882352941</v>
      </c>
      <c r="L34" s="14">
        <v>16</v>
      </c>
      <c r="M34" s="14">
        <v>22</v>
      </c>
      <c r="N34" s="13">
        <f t="shared" si="3"/>
        <v>0.375</v>
      </c>
      <c r="O34" s="36">
        <v>234</v>
      </c>
      <c r="P34" s="36">
        <v>214</v>
      </c>
      <c r="Q34" s="37">
        <f t="shared" si="4"/>
        <v>-0.08547008547008547</v>
      </c>
    </row>
    <row r="35" spans="1:17" ht="15">
      <c r="A35" s="2">
        <f t="shared" si="5"/>
        <v>30</v>
      </c>
      <c r="B35" s="24" t="s">
        <v>30</v>
      </c>
      <c r="C35" s="36">
        <v>976</v>
      </c>
      <c r="D35" s="36">
        <v>968</v>
      </c>
      <c r="E35" s="37">
        <f t="shared" si="0"/>
        <v>-0.00819672131147541</v>
      </c>
      <c r="F35" s="14">
        <v>876</v>
      </c>
      <c r="G35" s="14">
        <v>860</v>
      </c>
      <c r="H35" s="13">
        <f t="shared" si="1"/>
        <v>-0.0182648401826484</v>
      </c>
      <c r="I35" s="36">
        <v>430</v>
      </c>
      <c r="J35" s="36">
        <v>412</v>
      </c>
      <c r="K35" s="37">
        <f t="shared" si="2"/>
        <v>-0.04186046511627907</v>
      </c>
      <c r="L35" s="14">
        <v>407</v>
      </c>
      <c r="M35" s="14">
        <v>375</v>
      </c>
      <c r="N35" s="13">
        <f t="shared" si="3"/>
        <v>-0.07862407862407862</v>
      </c>
      <c r="O35" s="36">
        <v>2851</v>
      </c>
      <c r="P35" s="36">
        <v>2788</v>
      </c>
      <c r="Q35" s="37">
        <f t="shared" si="4"/>
        <v>-0.02209750964573834</v>
      </c>
    </row>
    <row r="36" spans="1:17" ht="15">
      <c r="A36" s="2">
        <f t="shared" si="5"/>
        <v>31</v>
      </c>
      <c r="B36" s="24" t="s">
        <v>31</v>
      </c>
      <c r="C36" s="36">
        <v>19</v>
      </c>
      <c r="D36" s="36">
        <v>36</v>
      </c>
      <c r="E36" s="37">
        <f t="shared" si="0"/>
        <v>0.8947368421052632</v>
      </c>
      <c r="F36" s="14">
        <v>76</v>
      </c>
      <c r="G36" s="14">
        <v>81</v>
      </c>
      <c r="H36" s="13">
        <f t="shared" si="1"/>
        <v>0.06578947368421052</v>
      </c>
      <c r="I36" s="36">
        <v>20</v>
      </c>
      <c r="J36" s="36">
        <v>17</v>
      </c>
      <c r="K36" s="37">
        <f t="shared" si="2"/>
        <v>-0.15</v>
      </c>
      <c r="L36" s="14">
        <v>7</v>
      </c>
      <c r="M36" s="14">
        <v>9</v>
      </c>
      <c r="N36" s="13">
        <f t="shared" si="3"/>
        <v>0.2857142857142857</v>
      </c>
      <c r="O36" s="36">
        <v>129</v>
      </c>
      <c r="P36" s="36">
        <v>148</v>
      </c>
      <c r="Q36" s="37">
        <f t="shared" si="4"/>
        <v>0.14728682170542637</v>
      </c>
    </row>
    <row r="37" spans="1:17" s="1" customFormat="1" ht="15">
      <c r="A37" s="3">
        <v>32</v>
      </c>
      <c r="B37" s="26" t="s">
        <v>32</v>
      </c>
      <c r="C37" s="36">
        <v>151</v>
      </c>
      <c r="D37" s="36">
        <v>156</v>
      </c>
      <c r="E37" s="37">
        <f t="shared" si="0"/>
        <v>0.033112582781456956</v>
      </c>
      <c r="F37" s="14">
        <v>252</v>
      </c>
      <c r="G37" s="14">
        <v>270</v>
      </c>
      <c r="H37" s="13">
        <f t="shared" si="1"/>
        <v>0.07142857142857142</v>
      </c>
      <c r="I37" s="36">
        <v>68</v>
      </c>
      <c r="J37" s="36">
        <v>73</v>
      </c>
      <c r="K37" s="37">
        <f t="shared" si="2"/>
        <v>0.07352941176470588</v>
      </c>
      <c r="L37" s="14">
        <v>63</v>
      </c>
      <c r="M37" s="14">
        <v>59</v>
      </c>
      <c r="N37" s="13">
        <f t="shared" si="3"/>
        <v>-0.06349206349206349</v>
      </c>
      <c r="O37" s="36">
        <v>563</v>
      </c>
      <c r="P37" s="36">
        <v>592</v>
      </c>
      <c r="Q37" s="37">
        <f t="shared" si="4"/>
        <v>0.05150976909413854</v>
      </c>
    </row>
    <row r="38" spans="1:17" ht="15">
      <c r="A38" s="2">
        <v>33</v>
      </c>
      <c r="B38" s="25" t="s">
        <v>33</v>
      </c>
      <c r="C38" s="36">
        <v>50</v>
      </c>
      <c r="D38" s="36">
        <v>59</v>
      </c>
      <c r="E38" s="37">
        <f t="shared" si="0"/>
        <v>0.18</v>
      </c>
      <c r="F38" s="14">
        <v>130</v>
      </c>
      <c r="G38" s="14">
        <v>98</v>
      </c>
      <c r="H38" s="13">
        <f t="shared" si="1"/>
        <v>-0.24615384615384617</v>
      </c>
      <c r="I38" s="36">
        <v>40</v>
      </c>
      <c r="J38" s="36">
        <v>34</v>
      </c>
      <c r="K38" s="37">
        <f t="shared" si="2"/>
        <v>-0.15</v>
      </c>
      <c r="L38" s="14">
        <v>28</v>
      </c>
      <c r="M38" s="14">
        <v>28</v>
      </c>
      <c r="N38" s="13">
        <f t="shared" si="3"/>
        <v>0</v>
      </c>
      <c r="O38" s="36">
        <v>270</v>
      </c>
      <c r="P38" s="36">
        <v>240</v>
      </c>
      <c r="Q38" s="37">
        <f t="shared" si="4"/>
        <v>-0.1111111111111111</v>
      </c>
    </row>
    <row r="39" spans="1:17" ht="15">
      <c r="A39" s="2">
        <v>34</v>
      </c>
      <c r="B39" s="22" t="s">
        <v>34</v>
      </c>
      <c r="C39" s="36">
        <v>19</v>
      </c>
      <c r="D39" s="36">
        <v>39</v>
      </c>
      <c r="E39" s="37">
        <f t="shared" si="0"/>
        <v>1.0526315789473684</v>
      </c>
      <c r="F39" s="14">
        <v>138</v>
      </c>
      <c r="G39" s="14">
        <v>127</v>
      </c>
      <c r="H39" s="13">
        <f t="shared" si="1"/>
        <v>-0.07971014492753623</v>
      </c>
      <c r="I39" s="36">
        <v>31</v>
      </c>
      <c r="J39" s="36">
        <v>28</v>
      </c>
      <c r="K39" s="37">
        <f t="shared" si="2"/>
        <v>-0.0967741935483871</v>
      </c>
      <c r="L39" s="14">
        <v>14</v>
      </c>
      <c r="M39" s="14">
        <v>12</v>
      </c>
      <c r="N39" s="13">
        <f t="shared" si="3"/>
        <v>-0.14285714285714285</v>
      </c>
      <c r="O39" s="36">
        <v>205</v>
      </c>
      <c r="P39" s="36">
        <v>211</v>
      </c>
      <c r="Q39" s="37">
        <f t="shared" si="4"/>
        <v>0.02926829268292683</v>
      </c>
    </row>
    <row r="40" spans="1:17" ht="15">
      <c r="A40" s="2">
        <v>35</v>
      </c>
      <c r="B40" s="25" t="s">
        <v>35</v>
      </c>
      <c r="C40" s="36">
        <v>104</v>
      </c>
      <c r="D40" s="36">
        <v>98</v>
      </c>
      <c r="E40" s="37">
        <f t="shared" si="0"/>
        <v>-0.057692307692307696</v>
      </c>
      <c r="F40" s="14">
        <v>121</v>
      </c>
      <c r="G40" s="14">
        <v>142</v>
      </c>
      <c r="H40" s="13">
        <f t="shared" si="1"/>
        <v>0.17355371900826447</v>
      </c>
      <c r="I40" s="36">
        <v>40</v>
      </c>
      <c r="J40" s="36">
        <v>37</v>
      </c>
      <c r="K40" s="37">
        <f t="shared" si="2"/>
        <v>-0.075</v>
      </c>
      <c r="L40" s="14">
        <v>19</v>
      </c>
      <c r="M40" s="14">
        <v>13</v>
      </c>
      <c r="N40" s="13">
        <f t="shared" si="3"/>
        <v>-0.3157894736842105</v>
      </c>
      <c r="O40" s="36">
        <v>296</v>
      </c>
      <c r="P40" s="36">
        <v>301</v>
      </c>
      <c r="Q40" s="37">
        <f t="shared" si="4"/>
        <v>0.016891891891891893</v>
      </c>
    </row>
    <row r="41" spans="1:17" ht="15">
      <c r="A41" s="2">
        <f aca="true" t="shared" si="6" ref="A41:A48">A40+1</f>
        <v>36</v>
      </c>
      <c r="B41" s="22" t="s">
        <v>36</v>
      </c>
      <c r="C41" s="36">
        <v>89</v>
      </c>
      <c r="D41" s="36">
        <v>76</v>
      </c>
      <c r="E41" s="37">
        <f t="shared" si="0"/>
        <v>-0.14606741573033707</v>
      </c>
      <c r="F41" s="14">
        <v>165</v>
      </c>
      <c r="G41" s="14">
        <v>168</v>
      </c>
      <c r="H41" s="13">
        <f t="shared" si="1"/>
        <v>0.01818181818181818</v>
      </c>
      <c r="I41" s="36">
        <v>32</v>
      </c>
      <c r="J41" s="36">
        <v>38</v>
      </c>
      <c r="K41" s="37">
        <f t="shared" si="2"/>
        <v>0.1875</v>
      </c>
      <c r="L41" s="14">
        <v>28</v>
      </c>
      <c r="M41" s="14">
        <v>37</v>
      </c>
      <c r="N41" s="13">
        <f t="shared" si="3"/>
        <v>0.32142857142857145</v>
      </c>
      <c r="O41" s="36">
        <v>325</v>
      </c>
      <c r="P41" s="36">
        <v>334</v>
      </c>
      <c r="Q41" s="37">
        <f t="shared" si="4"/>
        <v>0.027692307692307693</v>
      </c>
    </row>
    <row r="42" spans="1:17" ht="15">
      <c r="A42" s="2">
        <f t="shared" si="6"/>
        <v>37</v>
      </c>
      <c r="B42" s="23" t="s">
        <v>37</v>
      </c>
      <c r="C42" s="36">
        <v>26</v>
      </c>
      <c r="D42" s="36">
        <v>39</v>
      </c>
      <c r="E42" s="37">
        <f t="shared" si="0"/>
        <v>0.5</v>
      </c>
      <c r="F42" s="14">
        <v>94</v>
      </c>
      <c r="G42" s="14">
        <v>99</v>
      </c>
      <c r="H42" s="13">
        <f t="shared" si="1"/>
        <v>0.05319148936170213</v>
      </c>
      <c r="I42" s="36">
        <v>23</v>
      </c>
      <c r="J42" s="36">
        <v>23</v>
      </c>
      <c r="K42" s="37">
        <f t="shared" si="2"/>
        <v>0</v>
      </c>
      <c r="L42" s="14">
        <v>18</v>
      </c>
      <c r="M42" s="14">
        <v>17</v>
      </c>
      <c r="N42" s="13">
        <f t="shared" si="3"/>
        <v>-0.05555555555555555</v>
      </c>
      <c r="O42" s="36">
        <v>168</v>
      </c>
      <c r="P42" s="36">
        <v>186</v>
      </c>
      <c r="Q42" s="37">
        <f t="shared" si="4"/>
        <v>0.10714285714285714</v>
      </c>
    </row>
    <row r="43" spans="1:17" ht="15">
      <c r="A43" s="2">
        <f t="shared" si="6"/>
        <v>38</v>
      </c>
      <c r="B43" s="22" t="s">
        <v>38</v>
      </c>
      <c r="C43" s="36">
        <v>52</v>
      </c>
      <c r="D43" s="36">
        <v>37</v>
      </c>
      <c r="E43" s="37">
        <f t="shared" si="0"/>
        <v>-0.28846153846153844</v>
      </c>
      <c r="F43" s="14">
        <v>143</v>
      </c>
      <c r="G43" s="14">
        <v>155</v>
      </c>
      <c r="H43" s="13">
        <f t="shared" si="1"/>
        <v>0.08391608391608392</v>
      </c>
      <c r="I43" s="36">
        <v>17</v>
      </c>
      <c r="J43" s="36">
        <v>20</v>
      </c>
      <c r="K43" s="37">
        <f t="shared" si="2"/>
        <v>0.17647058823529413</v>
      </c>
      <c r="L43" s="14">
        <v>22</v>
      </c>
      <c r="M43" s="14">
        <v>10</v>
      </c>
      <c r="N43" s="13">
        <f t="shared" si="3"/>
        <v>-0.5454545454545454</v>
      </c>
      <c r="O43" s="36">
        <v>245</v>
      </c>
      <c r="P43" s="36">
        <v>230</v>
      </c>
      <c r="Q43" s="37">
        <f t="shared" si="4"/>
        <v>-0.061224489795918366</v>
      </c>
    </row>
    <row r="44" spans="1:17" ht="15">
      <c r="A44" s="2">
        <f t="shared" si="6"/>
        <v>39</v>
      </c>
      <c r="B44" s="22" t="s">
        <v>39</v>
      </c>
      <c r="C44" s="36">
        <v>26</v>
      </c>
      <c r="D44" s="36">
        <v>29</v>
      </c>
      <c r="E44" s="37">
        <f t="shared" si="0"/>
        <v>0.11538461538461539</v>
      </c>
      <c r="F44" s="14">
        <v>54</v>
      </c>
      <c r="G44" s="14">
        <v>62</v>
      </c>
      <c r="H44" s="13">
        <f t="shared" si="1"/>
        <v>0.14814814814814814</v>
      </c>
      <c r="I44" s="36">
        <v>20</v>
      </c>
      <c r="J44" s="36">
        <v>17</v>
      </c>
      <c r="K44" s="37">
        <f t="shared" si="2"/>
        <v>-0.15</v>
      </c>
      <c r="L44" s="14">
        <v>6</v>
      </c>
      <c r="M44" s="14">
        <v>7</v>
      </c>
      <c r="N44" s="13">
        <f t="shared" si="3"/>
        <v>0.16666666666666666</v>
      </c>
      <c r="O44" s="36">
        <v>112</v>
      </c>
      <c r="P44" s="36">
        <v>122</v>
      </c>
      <c r="Q44" s="37">
        <f t="shared" si="4"/>
        <v>0.08928571428571429</v>
      </c>
    </row>
    <row r="45" spans="1:17" ht="15">
      <c r="A45" s="2">
        <f t="shared" si="6"/>
        <v>40</v>
      </c>
      <c r="B45" s="25" t="s">
        <v>40</v>
      </c>
      <c r="C45" s="36">
        <v>134</v>
      </c>
      <c r="D45" s="36">
        <v>113</v>
      </c>
      <c r="E45" s="37">
        <f t="shared" si="0"/>
        <v>-0.15671641791044777</v>
      </c>
      <c r="F45" s="14">
        <v>159</v>
      </c>
      <c r="G45" s="14">
        <v>146</v>
      </c>
      <c r="H45" s="13">
        <f t="shared" si="1"/>
        <v>-0.08176100628930817</v>
      </c>
      <c r="I45" s="36">
        <v>34</v>
      </c>
      <c r="J45" s="36">
        <v>43</v>
      </c>
      <c r="K45" s="37">
        <f t="shared" si="2"/>
        <v>0.2647058823529412</v>
      </c>
      <c r="L45" s="14">
        <v>25</v>
      </c>
      <c r="M45" s="14">
        <v>29</v>
      </c>
      <c r="N45" s="13">
        <f t="shared" si="3"/>
        <v>0.16</v>
      </c>
      <c r="O45" s="36">
        <v>381</v>
      </c>
      <c r="P45" s="36">
        <v>359</v>
      </c>
      <c r="Q45" s="37">
        <f t="shared" si="4"/>
        <v>-0.05774278215223097</v>
      </c>
    </row>
    <row r="46" spans="1:17" ht="15">
      <c r="A46" s="2">
        <f t="shared" si="6"/>
        <v>41</v>
      </c>
      <c r="B46" s="22" t="s">
        <v>41</v>
      </c>
      <c r="C46" s="36">
        <v>47</v>
      </c>
      <c r="D46" s="36">
        <v>39</v>
      </c>
      <c r="E46" s="37">
        <f t="shared" si="0"/>
        <v>-0.1702127659574468</v>
      </c>
      <c r="F46" s="14">
        <v>126</v>
      </c>
      <c r="G46" s="14">
        <v>87</v>
      </c>
      <c r="H46" s="13">
        <f t="shared" si="1"/>
        <v>-0.30952380952380953</v>
      </c>
      <c r="I46" s="36">
        <v>24</v>
      </c>
      <c r="J46" s="36">
        <v>35</v>
      </c>
      <c r="K46" s="37">
        <f t="shared" si="2"/>
        <v>0.4583333333333333</v>
      </c>
      <c r="L46" s="14">
        <v>15</v>
      </c>
      <c r="M46" s="14">
        <v>13</v>
      </c>
      <c r="N46" s="13">
        <f t="shared" si="3"/>
        <v>-0.13333333333333333</v>
      </c>
      <c r="O46" s="36">
        <v>222</v>
      </c>
      <c r="P46" s="36">
        <v>189</v>
      </c>
      <c r="Q46" s="37">
        <f t="shared" si="4"/>
        <v>-0.14864864864864866</v>
      </c>
    </row>
    <row r="47" spans="1:17" ht="15">
      <c r="A47" s="2">
        <f t="shared" si="6"/>
        <v>42</v>
      </c>
      <c r="B47" s="22" t="s">
        <v>42</v>
      </c>
      <c r="C47" s="36">
        <v>263</v>
      </c>
      <c r="D47" s="36">
        <v>227</v>
      </c>
      <c r="E47" s="37">
        <f t="shared" si="0"/>
        <v>-0.13688212927756654</v>
      </c>
      <c r="F47" s="14">
        <v>419</v>
      </c>
      <c r="G47" s="14">
        <v>420</v>
      </c>
      <c r="H47" s="13">
        <f t="shared" si="1"/>
        <v>0.002386634844868735</v>
      </c>
      <c r="I47" s="36">
        <v>115</v>
      </c>
      <c r="J47" s="36">
        <v>96</v>
      </c>
      <c r="K47" s="37">
        <f t="shared" si="2"/>
        <v>-0.16521739130434782</v>
      </c>
      <c r="L47" s="14">
        <v>90</v>
      </c>
      <c r="M47" s="14">
        <v>107</v>
      </c>
      <c r="N47" s="15">
        <f t="shared" si="3"/>
        <v>0.18888888888888888</v>
      </c>
      <c r="O47" s="36">
        <v>934</v>
      </c>
      <c r="P47" s="36">
        <v>902</v>
      </c>
      <c r="Q47" s="37">
        <f t="shared" si="4"/>
        <v>-0.034261241970021415</v>
      </c>
    </row>
    <row r="48" spans="1:17" ht="15">
      <c r="A48" s="2">
        <f t="shared" si="6"/>
        <v>43</v>
      </c>
      <c r="B48" s="22" t="s">
        <v>43</v>
      </c>
      <c r="C48" s="36">
        <v>58</v>
      </c>
      <c r="D48" s="36">
        <v>71</v>
      </c>
      <c r="E48" s="37">
        <f t="shared" si="0"/>
        <v>0.22413793103448276</v>
      </c>
      <c r="F48" s="14">
        <v>112</v>
      </c>
      <c r="G48" s="14">
        <v>119</v>
      </c>
      <c r="H48" s="13">
        <f t="shared" si="1"/>
        <v>0.0625</v>
      </c>
      <c r="I48" s="36">
        <v>35</v>
      </c>
      <c r="J48" s="36">
        <v>17</v>
      </c>
      <c r="K48" s="37">
        <f t="shared" si="2"/>
        <v>-0.5142857142857142</v>
      </c>
      <c r="L48" s="14">
        <v>19</v>
      </c>
      <c r="M48" s="14">
        <v>17</v>
      </c>
      <c r="N48" s="15">
        <f t="shared" si="3"/>
        <v>-0.10526315789473684</v>
      </c>
      <c r="O48" s="36">
        <v>234</v>
      </c>
      <c r="P48" s="36">
        <v>241</v>
      </c>
      <c r="Q48" s="37">
        <f t="shared" si="4"/>
        <v>0.029914529914529916</v>
      </c>
    </row>
    <row r="49" spans="1:17" ht="15.75">
      <c r="A49" s="4"/>
      <c r="B49" s="27" t="s">
        <v>44</v>
      </c>
      <c r="C49" s="7">
        <f>SUM(C6:C48)</f>
        <v>6292</v>
      </c>
      <c r="D49" s="7">
        <f>SUM(D6:D48)</f>
        <v>6043</v>
      </c>
      <c r="E49" s="16">
        <f t="shared" si="0"/>
        <v>-0.039574062301335027</v>
      </c>
      <c r="F49" s="7">
        <f>SUM(F6:F48)</f>
        <v>9290</v>
      </c>
      <c r="G49" s="7">
        <f>SUM(G6:G48)</f>
        <v>9421</v>
      </c>
      <c r="H49" s="16">
        <f t="shared" si="1"/>
        <v>0.01410118406889128</v>
      </c>
      <c r="I49" s="7">
        <f>SUM(I6:I48)</f>
        <v>2899</v>
      </c>
      <c r="J49" s="7">
        <f>SUM(J6:J48)</f>
        <v>2596</v>
      </c>
      <c r="K49" s="16">
        <f t="shared" si="2"/>
        <v>-0.10451879958606416</v>
      </c>
      <c r="L49" s="7">
        <f>SUM(L6:L48)</f>
        <v>2209</v>
      </c>
      <c r="M49" s="7">
        <f>SUM(M6:M48)</f>
        <v>2176</v>
      </c>
      <c r="N49" s="17">
        <f t="shared" si="3"/>
        <v>-0.014938886373924853</v>
      </c>
      <c r="O49" s="7">
        <f>SUM(O6:O48)</f>
        <v>21894</v>
      </c>
      <c r="P49" s="7">
        <f>SUM(P6:P48)</f>
        <v>21442</v>
      </c>
      <c r="Q49" s="16">
        <f t="shared" si="4"/>
        <v>-0.020644925550379098</v>
      </c>
    </row>
    <row r="50" spans="1:17" ht="15">
      <c r="A50" s="5"/>
      <c r="B50" s="28" t="s">
        <v>53</v>
      </c>
      <c r="C50" s="18">
        <v>2350</v>
      </c>
      <c r="D50" s="18">
        <v>2243</v>
      </c>
      <c r="E50" s="19">
        <f t="shared" si="0"/>
        <v>-0.04553191489361702</v>
      </c>
      <c r="F50" s="18">
        <v>1528</v>
      </c>
      <c r="G50" s="18">
        <v>1591</v>
      </c>
      <c r="H50" s="19">
        <f t="shared" si="1"/>
        <v>0.0412303664921466</v>
      </c>
      <c r="I50" s="18">
        <v>829</v>
      </c>
      <c r="J50" s="18">
        <v>821</v>
      </c>
      <c r="K50" s="19">
        <f t="shared" si="2"/>
        <v>-0.009650180940892641</v>
      </c>
      <c r="L50" s="18">
        <v>714</v>
      </c>
      <c r="M50" s="18">
        <v>656</v>
      </c>
      <c r="N50" s="19">
        <f t="shared" si="3"/>
        <v>-0.08123249299719888</v>
      </c>
      <c r="O50" s="18">
        <v>5816</v>
      </c>
      <c r="P50" s="18">
        <v>5715</v>
      </c>
      <c r="Q50" s="19">
        <f t="shared" si="4"/>
        <v>-0.01736588720770289</v>
      </c>
    </row>
    <row r="51" spans="1:17" s="1" customFormat="1" ht="15">
      <c r="A51" s="6">
        <v>1</v>
      </c>
      <c r="B51" s="22" t="s">
        <v>54</v>
      </c>
      <c r="C51" s="36">
        <v>1782</v>
      </c>
      <c r="D51" s="36">
        <v>1729</v>
      </c>
      <c r="E51" s="37">
        <f t="shared" si="0"/>
        <v>-0.02974186307519641</v>
      </c>
      <c r="F51" s="14">
        <v>4163</v>
      </c>
      <c r="G51" s="14">
        <v>4206</v>
      </c>
      <c r="H51" s="15">
        <f t="shared" si="1"/>
        <v>0.010329089598846986</v>
      </c>
      <c r="I51" s="36">
        <v>1209</v>
      </c>
      <c r="J51" s="36">
        <v>568</v>
      </c>
      <c r="K51" s="37">
        <f t="shared" si="2"/>
        <v>-0.5301902398676592</v>
      </c>
      <c r="L51" s="14">
        <v>706</v>
      </c>
      <c r="M51" s="14">
        <v>509</v>
      </c>
      <c r="N51" s="15">
        <f t="shared" si="3"/>
        <v>-0.2790368271954674</v>
      </c>
      <c r="O51" s="36">
        <v>8253</v>
      </c>
      <c r="P51" s="36">
        <v>7356</v>
      </c>
      <c r="Q51" s="37">
        <f t="shared" si="4"/>
        <v>-0.10868774990912396</v>
      </c>
    </row>
    <row r="52" spans="1:17" ht="15">
      <c r="A52" s="6">
        <v>2</v>
      </c>
      <c r="B52" s="22" t="s">
        <v>45</v>
      </c>
      <c r="C52" s="36">
        <v>2888</v>
      </c>
      <c r="D52" s="36">
        <v>2387</v>
      </c>
      <c r="E52" s="37">
        <f t="shared" si="0"/>
        <v>-0.17347645429362882</v>
      </c>
      <c r="F52" s="14">
        <v>107</v>
      </c>
      <c r="G52" s="14">
        <v>176</v>
      </c>
      <c r="H52" s="15">
        <f t="shared" si="1"/>
        <v>0.6448598130841121</v>
      </c>
      <c r="I52" s="36">
        <v>660</v>
      </c>
      <c r="J52" s="36">
        <v>940</v>
      </c>
      <c r="K52" s="37">
        <v>1</v>
      </c>
      <c r="L52" s="14">
        <v>360</v>
      </c>
      <c r="M52" s="14">
        <v>526</v>
      </c>
      <c r="N52" s="15">
        <v>1</v>
      </c>
      <c r="O52" s="36">
        <v>4344</v>
      </c>
      <c r="P52" s="36">
        <v>4311</v>
      </c>
      <c r="Q52" s="37">
        <f t="shared" si="4"/>
        <v>-0.007596685082872928</v>
      </c>
    </row>
    <row r="53" spans="1:17" ht="15">
      <c r="A53" s="6">
        <v>3</v>
      </c>
      <c r="B53" s="22" t="s">
        <v>46</v>
      </c>
      <c r="C53" s="36">
        <v>2135</v>
      </c>
      <c r="D53" s="36">
        <v>2540</v>
      </c>
      <c r="E53" s="37">
        <f t="shared" si="0"/>
        <v>0.18969555035128804</v>
      </c>
      <c r="F53" s="14">
        <v>165</v>
      </c>
      <c r="G53" s="14">
        <v>158</v>
      </c>
      <c r="H53" s="15">
        <f t="shared" si="1"/>
        <v>-0.04242424242424243</v>
      </c>
      <c r="I53" s="36">
        <v>786</v>
      </c>
      <c r="J53" s="36">
        <v>892</v>
      </c>
      <c r="K53" s="37">
        <f t="shared" si="2"/>
        <v>0.13486005089058525</v>
      </c>
      <c r="L53" s="14">
        <v>459</v>
      </c>
      <c r="M53" s="14">
        <v>536</v>
      </c>
      <c r="N53" s="15">
        <f t="shared" si="3"/>
        <v>0.16775599128540306</v>
      </c>
      <c r="O53" s="36">
        <v>3935</v>
      </c>
      <c r="P53" s="36">
        <v>4506</v>
      </c>
      <c r="Q53" s="37">
        <f t="shared" si="4"/>
        <v>0.1451080050825921</v>
      </c>
    </row>
    <row r="54" spans="1:17" ht="16.5">
      <c r="A54" s="52" t="s">
        <v>47</v>
      </c>
      <c r="B54" s="52"/>
      <c r="C54" s="38">
        <f>SUM(C51:C53)</f>
        <v>6805</v>
      </c>
      <c r="D54" s="38">
        <f>SUM(D51:D53)</f>
        <v>6656</v>
      </c>
      <c r="E54" s="39">
        <f t="shared" si="0"/>
        <v>-0.021895664952241</v>
      </c>
      <c r="F54" s="38">
        <f>SUM(F51:F53)</f>
        <v>4435</v>
      </c>
      <c r="G54" s="38">
        <f>SUM(G51:G53)</f>
        <v>4540</v>
      </c>
      <c r="H54" s="39">
        <f t="shared" si="1"/>
        <v>0.02367531003382187</v>
      </c>
      <c r="I54" s="38">
        <f>SUM(I51:I53)</f>
        <v>2655</v>
      </c>
      <c r="J54" s="38">
        <f>SUM(J51:J53)</f>
        <v>2400</v>
      </c>
      <c r="K54" s="39">
        <f t="shared" si="2"/>
        <v>-0.096045197740113</v>
      </c>
      <c r="L54" s="38">
        <f>SUM(L51:L53)</f>
        <v>1525</v>
      </c>
      <c r="M54" s="38">
        <f>SUM(M51:M53)</f>
        <v>1571</v>
      </c>
      <c r="N54" s="39">
        <f t="shared" si="3"/>
        <v>0.03016393442622951</v>
      </c>
      <c r="O54" s="38">
        <f>SUM(O51:O53)</f>
        <v>16532</v>
      </c>
      <c r="P54" s="38">
        <f>SUM(P51:P53)</f>
        <v>16173</v>
      </c>
      <c r="Q54" s="39">
        <f t="shared" si="4"/>
        <v>-0.021715460924268085</v>
      </c>
    </row>
    <row r="55" spans="1:17" ht="18">
      <c r="A55" s="53" t="s">
        <v>60</v>
      </c>
      <c r="B55" s="53"/>
      <c r="C55" s="21">
        <f>C49+C50+C54</f>
        <v>15447</v>
      </c>
      <c r="D55" s="21">
        <f>D49+D50+D54</f>
        <v>14942</v>
      </c>
      <c r="E55" s="20">
        <f t="shared" si="0"/>
        <v>-0.03269243218747977</v>
      </c>
      <c r="F55" s="21">
        <f>F49+F50+F54</f>
        <v>15253</v>
      </c>
      <c r="G55" s="21">
        <f>G49+G50+G54</f>
        <v>15552</v>
      </c>
      <c r="H55" s="20">
        <f t="shared" si="1"/>
        <v>0.019602701107978758</v>
      </c>
      <c r="I55" s="21">
        <f>I49+I50+I54</f>
        <v>6383</v>
      </c>
      <c r="J55" s="21">
        <f>J49+J50+J54</f>
        <v>5817</v>
      </c>
      <c r="K55" s="20">
        <f t="shared" si="2"/>
        <v>-0.08867303775654081</v>
      </c>
      <c r="L55" s="21">
        <f>L49+L50+L54</f>
        <v>4448</v>
      </c>
      <c r="M55" s="21">
        <f>M49+M50+M54</f>
        <v>4403</v>
      </c>
      <c r="N55" s="20">
        <f t="shared" si="3"/>
        <v>-0.010116906474820143</v>
      </c>
      <c r="O55" s="21">
        <f>O49+O50+O54</f>
        <v>44242</v>
      </c>
      <c r="P55" s="21">
        <f>P49+P50+P54</f>
        <v>43330</v>
      </c>
      <c r="Q55" s="20">
        <f t="shared" si="4"/>
        <v>-0.02061389629763573</v>
      </c>
    </row>
  </sheetData>
  <sheetProtection/>
  <mergeCells count="5">
    <mergeCell ref="A3:A5"/>
    <mergeCell ref="B3:B5"/>
    <mergeCell ref="A54:B54"/>
    <mergeCell ref="A55:B55"/>
    <mergeCell ref="A1:Q2"/>
  </mergeCells>
  <printOptions horizont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2018-05-04T10:59:47Z</cp:lastPrinted>
  <dcterms:created xsi:type="dcterms:W3CDTF">2009-04-14T07:36:12Z</dcterms:created>
  <dcterms:modified xsi:type="dcterms:W3CDTF">2018-05-04T11:07:41Z</dcterms:modified>
  <cp:category/>
  <cp:version/>
  <cp:contentType/>
  <cp:contentStatus/>
</cp:coreProperties>
</file>